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G6" i="2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29" i="2"/>
  <c r="H18" i="2"/>
  <c r="H7" i="2"/>
  <c r="H6" i="2"/>
  <c r="C13" i="1" l="1"/>
  <c r="H1" i="2"/>
  <c r="G1" i="4"/>
  <c r="D15" i="1" s="1"/>
  <c r="C15" i="1"/>
  <c r="C14" i="1"/>
  <c r="H1" i="4"/>
  <c r="G1" i="5"/>
  <c r="D16" i="1" s="1"/>
  <c r="C16" i="1"/>
  <c r="H1" i="5"/>
  <c r="H1" i="3"/>
  <c r="G1" i="3" s="1"/>
  <c r="D14" i="1" s="1"/>
  <c r="A9" i="1"/>
  <c r="C9" i="1" l="1"/>
  <c r="E9" i="1" s="1"/>
  <c r="G1" i="2"/>
  <c r="D13" i="1" s="1"/>
</calcChain>
</file>

<file path=xl/sharedStrings.xml><?xml version="1.0" encoding="utf-8"?>
<sst xmlns="http://schemas.openxmlformats.org/spreadsheetml/2006/main" count="149" uniqueCount="66">
  <si>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</si>
  <si>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</si>
  <si>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</si>
  <si>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</si>
  <si>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</si>
  <si>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</si>
  <si>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</si>
  <si>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</si>
  <si>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</si>
  <si>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</si>
  <si>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</si>
  <si>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</si>
  <si>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</si>
  <si>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</si>
  <si>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</si>
  <si>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</si>
  <si>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</si>
  <si>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</si>
  <si>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</si>
  <si>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</si>
  <si>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SUPERIORE  "PALMIERI - RAMPONE - POLO"</t>
  </si>
  <si>
    <t>82100 BENEVENTO (BN) Via Traiano Boccalini, 23-25 C.F. 92057600626 C.M. BNIS027006</t>
  </si>
  <si>
    <t>154/PA del 17/02/2023</t>
  </si>
  <si>
    <t>1/PA del 11/02/2023</t>
  </si>
  <si>
    <t>139 del 14/02/2023</t>
  </si>
  <si>
    <t>3/B del 23/01/2023</t>
  </si>
  <si>
    <t>2/PA del 12/12/2022</t>
  </si>
  <si>
    <t>4/PA del 17/01/2023</t>
  </si>
  <si>
    <t>1/PA del 30/01/2023</t>
  </si>
  <si>
    <t>2/PA del 02/01/2023</t>
  </si>
  <si>
    <t>1023011956 del 23/01/2023</t>
  </si>
  <si>
    <t>1023033703 del 06/02/2023</t>
  </si>
  <si>
    <t>FPA 9/23 del 10/01/2023</t>
  </si>
  <si>
    <t>13/OTRA del 22/02/2023</t>
  </si>
  <si>
    <t>11/PA del 22/02/2023</t>
  </si>
  <si>
    <t>50 del 06/02/2023</t>
  </si>
  <si>
    <t>R136 del 31/12/2022</t>
  </si>
  <si>
    <t>FPA 1/23 del 10/02/2023</t>
  </si>
  <si>
    <t>FPA 1/23 del 26/04/2023</t>
  </si>
  <si>
    <t>111/E del 19/04/2023</t>
  </si>
  <si>
    <t>FPA 45/23 del 03/05/2023</t>
  </si>
  <si>
    <t>1023119871 del 02/05/2023</t>
  </si>
  <si>
    <t>323/2023 del 03/05/2023</t>
  </si>
  <si>
    <t>55 del 19/04/2023</t>
  </si>
  <si>
    <t>112/TER del 04/04/2023</t>
  </si>
  <si>
    <t>30/PA del 22/05/2023</t>
  </si>
  <si>
    <t>FPA 8/23 del 26/05/2023</t>
  </si>
  <si>
    <t>FATTPA 10_23 del 20/05/2023</t>
  </si>
  <si>
    <t>4461/FVIAC del 15/05/2023</t>
  </si>
  <si>
    <t>FPA 1/23 del 18/05/2023</t>
  </si>
  <si>
    <t>4200/PA del 09/11/2022</t>
  </si>
  <si>
    <t>12/PA del 23/03/2023</t>
  </si>
  <si>
    <t>77/FE del 25/05/2023</t>
  </si>
  <si>
    <t>76/FE del 25/05/2023</t>
  </si>
  <si>
    <t>75/FE del 25/05/2023</t>
  </si>
  <si>
    <t>115/2023 del 06/06/2023</t>
  </si>
  <si>
    <t>31/PA del 14/06/2023</t>
  </si>
  <si>
    <t>3 del 09/06/2023</t>
  </si>
  <si>
    <t>78 del 31/05/2023</t>
  </si>
  <si>
    <t>6 del 25/05/2023</t>
  </si>
  <si>
    <t>2/PA del 29/05/2023</t>
  </si>
  <si>
    <t>418 del 11/05/2023</t>
  </si>
  <si>
    <t>416 del 11/05/2023</t>
  </si>
  <si>
    <t>1023148317 del 01/06/2023</t>
  </si>
  <si>
    <t>20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</si>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</sst>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2023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101</v>
      </c>
      <c r="B9" s="35"/>
      <c r="C9" s="34">
        <f>SUM(C13:C16)</f>
        <v>122075.88</v>
      </c>
      <c r="D9" s="35"/>
      <c r="E9" s="40">
        <f>('Trimestre 1'!H1+'Trimestre 2'!H1+'Trimestre 3'!H1+'Trimestre 4'!H1)/C9</f>
        <v>71.842084038222794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44</v>
      </c>
      <c r="C13" s="29">
        <f>'Trimestre 1'!B1</f>
        <v>14573.550000000003</v>
      </c>
      <c r="D13" s="29">
        <f>'Trimestre 1'!G1</f>
        <v>-6.9009177585420138</v>
      </c>
      <c r="E13" s="29">
        <v>65200.95</v>
      </c>
      <c r="F13" s="33" t="s">
        <v>64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57</v>
      </c>
      <c r="C14" s="29">
        <f>'Trimestre 2'!B1</f>
        <v>107502.33</v>
      </c>
      <c r="D14" s="29">
        <f>'Trimestre 2'!G1</f>
        <v>82.51687661095346</v>
      </c>
      <c r="E14" s="29">
        <v>77994.559999999998</v>
      </c>
      <c r="F14" s="33" t="s">
        <v>65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14573.550000000003</v>
      </c>
      <c r="C1">
        <f>COUNTA(A4:A353)</f>
        <v>44</v>
      </c>
      <c r="G1" s="16">
        <f>IF(B1&lt;&gt;0,H1/B1,0)</f>
        <v>-6.9009177585420138</v>
      </c>
      <c r="H1" s="15">
        <f>SUM(H4:H353)</f>
        <v>-100570.86999999998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25.58</v>
      </c>
      <c r="C4" s="13">
        <v>45009</v>
      </c>
      <c r="D4" s="13">
        <v>44980</v>
      </c>
      <c r="E4" s="13"/>
      <c r="F4" s="13"/>
      <c r="G4" s="1">
        <f>D4-C4-(F4-E4)</f>
        <v>-29</v>
      </c>
      <c r="H4" s="12">
        <f>B4*G4</f>
        <v>-741.81999999999994</v>
      </c>
    </row>
    <row r="5" spans="1:8" x14ac:dyDescent="0.25">
      <c r="A5" s="19" t="s">
        <v>22</v>
      </c>
      <c r="B5" s="12">
        <v>7.21</v>
      </c>
      <c r="C5" s="13">
        <v>45009</v>
      </c>
      <c r="D5" s="13">
        <v>44980</v>
      </c>
      <c r="E5" s="13"/>
      <c r="F5" s="13"/>
      <c r="G5" s="1">
        <f t="shared" ref="G5:G68" si="0">D5-C5-(F5-E5)</f>
        <v>-29</v>
      </c>
      <c r="H5" s="12">
        <f t="shared" ref="H5:H68" si="1">B5*G5</f>
        <v>-209.09</v>
      </c>
    </row>
    <row r="6" spans="1:8" x14ac:dyDescent="0.25">
      <c r="A6" s="19" t="s">
        <v>22</v>
      </c>
      <c r="B6" s="12">
        <v>7.21</v>
      </c>
      <c r="C6" s="13">
        <v>45009</v>
      </c>
      <c r="D6" s="13">
        <v>44980</v>
      </c>
      <c r="E6" s="13"/>
      <c r="F6" s="13"/>
      <c r="G6" s="1">
        <f t="shared" si="0"/>
        <v>-29</v>
      </c>
      <c r="H6" s="12">
        <f t="shared" si="1"/>
        <v>-209.09</v>
      </c>
    </row>
    <row r="7" spans="1:8" x14ac:dyDescent="0.25">
      <c r="A7" s="19" t="s">
        <v>23</v>
      </c>
      <c r="B7" s="12">
        <v>445.96</v>
      </c>
      <c r="C7" s="13">
        <v>45005</v>
      </c>
      <c r="D7" s="13">
        <v>44980</v>
      </c>
      <c r="E7" s="13"/>
      <c r="F7" s="13"/>
      <c r="G7" s="1">
        <f t="shared" si="0"/>
        <v>-25</v>
      </c>
      <c r="H7" s="12">
        <f t="shared" si="1"/>
        <v>-11149</v>
      </c>
    </row>
    <row r="8" spans="1:8" x14ac:dyDescent="0.25">
      <c r="A8" s="19" t="s">
        <v>23</v>
      </c>
      <c r="B8" s="12">
        <v>125.79</v>
      </c>
      <c r="C8" s="13">
        <v>45005</v>
      </c>
      <c r="D8" s="13">
        <v>44980</v>
      </c>
      <c r="E8" s="13"/>
      <c r="F8" s="13"/>
      <c r="G8" s="1">
        <f t="shared" si="0"/>
        <v>-25</v>
      </c>
      <c r="H8" s="12">
        <f t="shared" si="1"/>
        <v>-3144.75</v>
      </c>
    </row>
    <row r="9" spans="1:8" x14ac:dyDescent="0.25">
      <c r="A9" s="19" t="s">
        <v>23</v>
      </c>
      <c r="B9" s="12">
        <v>125.79</v>
      </c>
      <c r="C9" s="13">
        <v>45005</v>
      </c>
      <c r="D9" s="13">
        <v>44980</v>
      </c>
      <c r="E9" s="13"/>
      <c r="F9" s="13"/>
      <c r="G9" s="1">
        <f t="shared" si="0"/>
        <v>-25</v>
      </c>
      <c r="H9" s="12">
        <f t="shared" si="1"/>
        <v>-3144.75</v>
      </c>
    </row>
    <row r="10" spans="1:8" x14ac:dyDescent="0.25">
      <c r="A10" s="19" t="s">
        <v>24</v>
      </c>
      <c r="B10" s="12">
        <v>972.27</v>
      </c>
      <c r="C10" s="13">
        <v>45005</v>
      </c>
      <c r="D10" s="13">
        <v>44980</v>
      </c>
      <c r="E10" s="13"/>
      <c r="F10" s="13"/>
      <c r="G10" s="1">
        <f t="shared" si="0"/>
        <v>-25</v>
      </c>
      <c r="H10" s="12">
        <f t="shared" si="1"/>
        <v>-24306.75</v>
      </c>
    </row>
    <row r="11" spans="1:8" x14ac:dyDescent="0.25">
      <c r="A11" s="19" t="s">
        <v>24</v>
      </c>
      <c r="B11" s="12">
        <v>274.23</v>
      </c>
      <c r="C11" s="13">
        <v>45005</v>
      </c>
      <c r="D11" s="13">
        <v>44980</v>
      </c>
      <c r="E11" s="13"/>
      <c r="F11" s="13"/>
      <c r="G11" s="1">
        <f t="shared" si="0"/>
        <v>-25</v>
      </c>
      <c r="H11" s="12">
        <f t="shared" si="1"/>
        <v>-6855.75</v>
      </c>
    </row>
    <row r="12" spans="1:8" x14ac:dyDescent="0.25">
      <c r="A12" s="19" t="s">
        <v>24</v>
      </c>
      <c r="B12" s="12">
        <v>274.23</v>
      </c>
      <c r="C12" s="13">
        <v>45005</v>
      </c>
      <c r="D12" s="13">
        <v>44980</v>
      </c>
      <c r="E12" s="13"/>
      <c r="F12" s="13"/>
      <c r="G12" s="1">
        <f t="shared" si="0"/>
        <v>-25</v>
      </c>
      <c r="H12" s="12">
        <f t="shared" si="1"/>
        <v>-6855.75</v>
      </c>
    </row>
    <row r="13" spans="1:8" x14ac:dyDescent="0.25">
      <c r="A13" s="19" t="s">
        <v>25</v>
      </c>
      <c r="B13" s="12">
        <v>155.30000000000001</v>
      </c>
      <c r="C13" s="13">
        <v>44984</v>
      </c>
      <c r="D13" s="13">
        <v>44980</v>
      </c>
      <c r="E13" s="13"/>
      <c r="F13" s="13"/>
      <c r="G13" s="1">
        <f t="shared" si="0"/>
        <v>-4</v>
      </c>
      <c r="H13" s="12">
        <f t="shared" si="1"/>
        <v>-621.20000000000005</v>
      </c>
    </row>
    <row r="14" spans="1:8" x14ac:dyDescent="0.25">
      <c r="A14" s="19" t="s">
        <v>25</v>
      </c>
      <c r="B14" s="12">
        <v>43.8</v>
      </c>
      <c r="C14" s="13">
        <v>44984</v>
      </c>
      <c r="D14" s="13">
        <v>44980</v>
      </c>
      <c r="E14" s="13"/>
      <c r="F14" s="13"/>
      <c r="G14" s="1">
        <f t="shared" si="0"/>
        <v>-4</v>
      </c>
      <c r="H14" s="12">
        <f t="shared" si="1"/>
        <v>-175.2</v>
      </c>
    </row>
    <row r="15" spans="1:8" x14ac:dyDescent="0.25">
      <c r="A15" s="19" t="s">
        <v>25</v>
      </c>
      <c r="B15" s="12">
        <v>43.8</v>
      </c>
      <c r="C15" s="13">
        <v>44984</v>
      </c>
      <c r="D15" s="13">
        <v>44980</v>
      </c>
      <c r="E15" s="13"/>
      <c r="F15" s="13"/>
      <c r="G15" s="1">
        <f t="shared" si="0"/>
        <v>-4</v>
      </c>
      <c r="H15" s="12">
        <f t="shared" si="1"/>
        <v>-175.2</v>
      </c>
    </row>
    <row r="16" spans="1:8" x14ac:dyDescent="0.25">
      <c r="A16" s="19" t="s">
        <v>26</v>
      </c>
      <c r="B16" s="12">
        <v>489.26</v>
      </c>
      <c r="C16" s="13">
        <v>44966</v>
      </c>
      <c r="D16" s="13">
        <v>44980</v>
      </c>
      <c r="E16" s="13"/>
      <c r="F16" s="13"/>
      <c r="G16" s="1">
        <f t="shared" si="0"/>
        <v>14</v>
      </c>
      <c r="H16" s="12">
        <f t="shared" si="1"/>
        <v>6849.6399999999994</v>
      </c>
    </row>
    <row r="17" spans="1:8" x14ac:dyDescent="0.25">
      <c r="A17" s="19" t="s">
        <v>26</v>
      </c>
      <c r="B17" s="12">
        <v>54.37</v>
      </c>
      <c r="C17" s="13">
        <v>44966</v>
      </c>
      <c r="D17" s="13">
        <v>44980</v>
      </c>
      <c r="E17" s="13"/>
      <c r="F17" s="13"/>
      <c r="G17" s="1">
        <f t="shared" si="0"/>
        <v>14</v>
      </c>
      <c r="H17" s="12">
        <f t="shared" si="1"/>
        <v>761.18</v>
      </c>
    </row>
    <row r="18" spans="1:8" x14ac:dyDescent="0.25">
      <c r="A18" s="19" t="s">
        <v>26</v>
      </c>
      <c r="B18" s="12">
        <v>54.37</v>
      </c>
      <c r="C18" s="13">
        <v>44966</v>
      </c>
      <c r="D18" s="13">
        <v>44980</v>
      </c>
      <c r="E18" s="13"/>
      <c r="F18" s="13"/>
      <c r="G18" s="1">
        <f t="shared" si="0"/>
        <v>14</v>
      </c>
      <c r="H18" s="12">
        <f t="shared" si="1"/>
        <v>761.18</v>
      </c>
    </row>
    <row r="19" spans="1:8" x14ac:dyDescent="0.25">
      <c r="A19" s="19" t="s">
        <v>27</v>
      </c>
      <c r="B19" s="12">
        <v>3120</v>
      </c>
      <c r="C19" s="13">
        <v>44979</v>
      </c>
      <c r="D19" s="13">
        <v>44980</v>
      </c>
      <c r="E19" s="13"/>
      <c r="F19" s="13"/>
      <c r="G19" s="1">
        <f t="shared" si="0"/>
        <v>1</v>
      </c>
      <c r="H19" s="12">
        <f t="shared" si="1"/>
        <v>3120</v>
      </c>
    </row>
    <row r="20" spans="1:8" x14ac:dyDescent="0.25">
      <c r="A20" s="19" t="s">
        <v>27</v>
      </c>
      <c r="B20" s="12">
        <v>880</v>
      </c>
      <c r="C20" s="13">
        <v>44979</v>
      </c>
      <c r="D20" s="13">
        <v>44980</v>
      </c>
      <c r="E20" s="13"/>
      <c r="F20" s="13"/>
      <c r="G20" s="1">
        <f t="shared" si="0"/>
        <v>1</v>
      </c>
      <c r="H20" s="12">
        <f t="shared" si="1"/>
        <v>880</v>
      </c>
    </row>
    <row r="21" spans="1:8" x14ac:dyDescent="0.25">
      <c r="A21" s="19" t="s">
        <v>27</v>
      </c>
      <c r="B21" s="12">
        <v>880</v>
      </c>
      <c r="C21" s="13">
        <v>44979</v>
      </c>
      <c r="D21" s="13">
        <v>44980</v>
      </c>
      <c r="E21" s="13"/>
      <c r="F21" s="13"/>
      <c r="G21" s="1">
        <f t="shared" si="0"/>
        <v>1</v>
      </c>
      <c r="H21" s="12">
        <f t="shared" si="1"/>
        <v>880</v>
      </c>
    </row>
    <row r="22" spans="1:8" x14ac:dyDescent="0.25">
      <c r="A22" s="19" t="s">
        <v>28</v>
      </c>
      <c r="B22" s="12">
        <v>147.82</v>
      </c>
      <c r="C22" s="13">
        <v>44987</v>
      </c>
      <c r="D22" s="13">
        <v>44980</v>
      </c>
      <c r="E22" s="13"/>
      <c r="F22" s="13"/>
      <c r="G22" s="1">
        <f t="shared" si="0"/>
        <v>-7</v>
      </c>
      <c r="H22" s="12">
        <f t="shared" si="1"/>
        <v>-1034.74</v>
      </c>
    </row>
    <row r="23" spans="1:8" x14ac:dyDescent="0.25">
      <c r="A23" s="19" t="s">
        <v>28</v>
      </c>
      <c r="B23" s="12">
        <v>41.69</v>
      </c>
      <c r="C23" s="13">
        <v>44987</v>
      </c>
      <c r="D23" s="13">
        <v>44980</v>
      </c>
      <c r="E23" s="13"/>
      <c r="F23" s="13"/>
      <c r="G23" s="1">
        <f t="shared" si="0"/>
        <v>-7</v>
      </c>
      <c r="H23" s="12">
        <f t="shared" si="1"/>
        <v>-291.83</v>
      </c>
    </row>
    <row r="24" spans="1:8" x14ac:dyDescent="0.25">
      <c r="A24" s="19" t="s">
        <v>28</v>
      </c>
      <c r="B24" s="12">
        <v>41.69</v>
      </c>
      <c r="C24" s="13">
        <v>44987</v>
      </c>
      <c r="D24" s="13">
        <v>44980</v>
      </c>
      <c r="E24" s="13"/>
      <c r="F24" s="13"/>
      <c r="G24" s="1">
        <f t="shared" si="0"/>
        <v>-7</v>
      </c>
      <c r="H24" s="12">
        <f t="shared" si="1"/>
        <v>-291.83</v>
      </c>
    </row>
    <row r="25" spans="1:8" x14ac:dyDescent="0.25">
      <c r="A25" s="19" t="s">
        <v>29</v>
      </c>
      <c r="B25" s="12">
        <v>1053</v>
      </c>
      <c r="C25" s="13">
        <v>44967</v>
      </c>
      <c r="D25" s="13">
        <v>44980</v>
      </c>
      <c r="E25" s="13"/>
      <c r="F25" s="13"/>
      <c r="G25" s="1">
        <f t="shared" si="0"/>
        <v>13</v>
      </c>
      <c r="H25" s="12">
        <f t="shared" si="1"/>
        <v>13689</v>
      </c>
    </row>
    <row r="26" spans="1:8" x14ac:dyDescent="0.25">
      <c r="A26" s="19" t="s">
        <v>29</v>
      </c>
      <c r="B26" s="12">
        <v>297</v>
      </c>
      <c r="C26" s="13">
        <v>44967</v>
      </c>
      <c r="D26" s="13">
        <v>44980</v>
      </c>
      <c r="E26" s="13"/>
      <c r="F26" s="13"/>
      <c r="G26" s="1">
        <f t="shared" si="0"/>
        <v>13</v>
      </c>
      <c r="H26" s="12">
        <f t="shared" si="1"/>
        <v>3861</v>
      </c>
    </row>
    <row r="27" spans="1:8" x14ac:dyDescent="0.25">
      <c r="A27" s="19" t="s">
        <v>29</v>
      </c>
      <c r="B27" s="12">
        <v>297</v>
      </c>
      <c r="C27" s="13">
        <v>44967</v>
      </c>
      <c r="D27" s="13">
        <v>44980</v>
      </c>
      <c r="E27" s="13"/>
      <c r="F27" s="13"/>
      <c r="G27" s="1">
        <f t="shared" si="0"/>
        <v>13</v>
      </c>
      <c r="H27" s="12">
        <f t="shared" si="1"/>
        <v>3861</v>
      </c>
    </row>
    <row r="28" spans="1:8" x14ac:dyDescent="0.25">
      <c r="A28" s="19" t="s">
        <v>30</v>
      </c>
      <c r="B28" s="12">
        <v>21.91</v>
      </c>
      <c r="C28" s="13">
        <v>44984</v>
      </c>
      <c r="D28" s="13">
        <v>44980</v>
      </c>
      <c r="E28" s="13"/>
      <c r="F28" s="13"/>
      <c r="G28" s="1">
        <f t="shared" si="0"/>
        <v>-4</v>
      </c>
      <c r="H28" s="12">
        <f t="shared" si="1"/>
        <v>-87.64</v>
      </c>
    </row>
    <row r="29" spans="1:8" x14ac:dyDescent="0.25">
      <c r="A29" s="19" t="s">
        <v>31</v>
      </c>
      <c r="B29" s="12">
        <v>6.79</v>
      </c>
      <c r="C29" s="13">
        <v>45000</v>
      </c>
      <c r="D29" s="13">
        <v>44980</v>
      </c>
      <c r="E29" s="13"/>
      <c r="F29" s="13"/>
      <c r="G29" s="1">
        <f t="shared" si="0"/>
        <v>-20</v>
      </c>
      <c r="H29" s="12">
        <f t="shared" si="1"/>
        <v>-135.80000000000001</v>
      </c>
    </row>
    <row r="30" spans="1:8" x14ac:dyDescent="0.25">
      <c r="A30" s="19" t="s">
        <v>32</v>
      </c>
      <c r="B30" s="12">
        <v>648.96</v>
      </c>
      <c r="C30" s="13">
        <v>44967</v>
      </c>
      <c r="D30" s="13">
        <v>44980</v>
      </c>
      <c r="E30" s="13"/>
      <c r="F30" s="13"/>
      <c r="G30" s="1">
        <f t="shared" si="0"/>
        <v>13</v>
      </c>
      <c r="H30" s="12">
        <f t="shared" si="1"/>
        <v>8436.48</v>
      </c>
    </row>
    <row r="31" spans="1:8" x14ac:dyDescent="0.25">
      <c r="A31" s="19" t="s">
        <v>32</v>
      </c>
      <c r="B31" s="12">
        <v>183.04</v>
      </c>
      <c r="C31" s="13">
        <v>44967</v>
      </c>
      <c r="D31" s="13">
        <v>44980</v>
      </c>
      <c r="E31" s="13"/>
      <c r="F31" s="13"/>
      <c r="G31" s="1">
        <f t="shared" si="0"/>
        <v>13</v>
      </c>
      <c r="H31" s="12">
        <f t="shared" si="1"/>
        <v>2379.52</v>
      </c>
    </row>
    <row r="32" spans="1:8" x14ac:dyDescent="0.25">
      <c r="A32" s="19" t="s">
        <v>33</v>
      </c>
      <c r="B32" s="12">
        <v>450</v>
      </c>
      <c r="C32" s="13">
        <v>45010</v>
      </c>
      <c r="D32" s="13">
        <v>44980</v>
      </c>
      <c r="E32" s="13"/>
      <c r="F32" s="13"/>
      <c r="G32" s="1">
        <f t="shared" si="0"/>
        <v>-30</v>
      </c>
      <c r="H32" s="12">
        <f t="shared" si="1"/>
        <v>-13500</v>
      </c>
    </row>
    <row r="33" spans="1:8" x14ac:dyDescent="0.25">
      <c r="A33" s="19" t="s">
        <v>33</v>
      </c>
      <c r="B33" s="12">
        <v>50</v>
      </c>
      <c r="C33" s="13">
        <v>45010</v>
      </c>
      <c r="D33" s="13">
        <v>44980</v>
      </c>
      <c r="E33" s="13"/>
      <c r="F33" s="13"/>
      <c r="G33" s="1">
        <f t="shared" si="0"/>
        <v>-30</v>
      </c>
      <c r="H33" s="12">
        <f t="shared" si="1"/>
        <v>-1500</v>
      </c>
    </row>
    <row r="34" spans="1:8" x14ac:dyDescent="0.25">
      <c r="A34" s="19" t="s">
        <v>33</v>
      </c>
      <c r="B34" s="12">
        <v>50</v>
      </c>
      <c r="C34" s="13">
        <v>45010</v>
      </c>
      <c r="D34" s="13">
        <v>44980</v>
      </c>
      <c r="E34" s="13"/>
      <c r="F34" s="13"/>
      <c r="G34" s="1">
        <f t="shared" si="0"/>
        <v>-30</v>
      </c>
      <c r="H34" s="12">
        <f t="shared" si="1"/>
        <v>-1500</v>
      </c>
    </row>
    <row r="35" spans="1:8" x14ac:dyDescent="0.25">
      <c r="A35" s="19" t="s">
        <v>34</v>
      </c>
      <c r="B35" s="12">
        <v>806.36</v>
      </c>
      <c r="C35" s="13">
        <v>45010</v>
      </c>
      <c r="D35" s="13">
        <v>44980</v>
      </c>
      <c r="E35" s="13"/>
      <c r="F35" s="13"/>
      <c r="G35" s="1">
        <f t="shared" si="0"/>
        <v>-30</v>
      </c>
      <c r="H35" s="12">
        <f t="shared" si="1"/>
        <v>-24190.799999999999</v>
      </c>
    </row>
    <row r="36" spans="1:8" x14ac:dyDescent="0.25">
      <c r="A36" s="19" t="s">
        <v>34</v>
      </c>
      <c r="B36" s="12">
        <v>227.44</v>
      </c>
      <c r="C36" s="13">
        <v>45010</v>
      </c>
      <c r="D36" s="13">
        <v>44980</v>
      </c>
      <c r="E36" s="13"/>
      <c r="F36" s="13"/>
      <c r="G36" s="1">
        <f t="shared" si="0"/>
        <v>-30</v>
      </c>
      <c r="H36" s="12">
        <f t="shared" si="1"/>
        <v>-6823.2</v>
      </c>
    </row>
    <row r="37" spans="1:8" x14ac:dyDescent="0.25">
      <c r="A37" s="19" t="s">
        <v>34</v>
      </c>
      <c r="B37" s="12">
        <v>227.44</v>
      </c>
      <c r="C37" s="13">
        <v>45010</v>
      </c>
      <c r="D37" s="13">
        <v>44980</v>
      </c>
      <c r="E37" s="13"/>
      <c r="F37" s="13"/>
      <c r="G37" s="1">
        <f t="shared" si="0"/>
        <v>-30</v>
      </c>
      <c r="H37" s="12">
        <f t="shared" si="1"/>
        <v>-6823.2</v>
      </c>
    </row>
    <row r="38" spans="1:8" x14ac:dyDescent="0.25">
      <c r="A38" s="19" t="s">
        <v>35</v>
      </c>
      <c r="B38" s="12">
        <v>397.8</v>
      </c>
      <c r="C38" s="13">
        <v>45005</v>
      </c>
      <c r="D38" s="13">
        <v>44980</v>
      </c>
      <c r="E38" s="13"/>
      <c r="F38" s="13"/>
      <c r="G38" s="1">
        <f t="shared" si="0"/>
        <v>-25</v>
      </c>
      <c r="H38" s="12">
        <f t="shared" si="1"/>
        <v>-9945</v>
      </c>
    </row>
    <row r="39" spans="1:8" x14ac:dyDescent="0.25">
      <c r="A39" s="19" t="s">
        <v>35</v>
      </c>
      <c r="B39" s="12">
        <v>112.2</v>
      </c>
      <c r="C39" s="13">
        <v>45005</v>
      </c>
      <c r="D39" s="13">
        <v>44980</v>
      </c>
      <c r="E39" s="13"/>
      <c r="F39" s="13"/>
      <c r="G39" s="1">
        <f t="shared" si="0"/>
        <v>-25</v>
      </c>
      <c r="H39" s="12">
        <f t="shared" si="1"/>
        <v>-2805</v>
      </c>
    </row>
    <row r="40" spans="1:8" x14ac:dyDescent="0.25">
      <c r="A40" s="19" t="s">
        <v>32</v>
      </c>
      <c r="B40" s="12">
        <v>183.04</v>
      </c>
      <c r="C40" s="13">
        <v>44967</v>
      </c>
      <c r="D40" s="13">
        <v>44980</v>
      </c>
      <c r="E40" s="13"/>
      <c r="F40" s="13"/>
      <c r="G40" s="1">
        <f t="shared" si="0"/>
        <v>13</v>
      </c>
      <c r="H40" s="12">
        <f t="shared" si="1"/>
        <v>2379.52</v>
      </c>
    </row>
    <row r="41" spans="1:8" x14ac:dyDescent="0.25">
      <c r="A41" s="19" t="s">
        <v>35</v>
      </c>
      <c r="B41" s="12">
        <v>112.2</v>
      </c>
      <c r="C41" s="13">
        <v>45005</v>
      </c>
      <c r="D41" s="13">
        <v>44980</v>
      </c>
      <c r="E41" s="13"/>
      <c r="F41" s="13"/>
      <c r="G41" s="1">
        <f t="shared" si="0"/>
        <v>-25</v>
      </c>
      <c r="H41" s="12">
        <f t="shared" si="1"/>
        <v>-2805</v>
      </c>
    </row>
    <row r="42" spans="1:8" x14ac:dyDescent="0.25">
      <c r="A42" s="19" t="s">
        <v>36</v>
      </c>
      <c r="B42" s="12">
        <v>117</v>
      </c>
      <c r="C42" s="13">
        <v>44969</v>
      </c>
      <c r="D42" s="13">
        <v>44980</v>
      </c>
      <c r="E42" s="13"/>
      <c r="F42" s="13"/>
      <c r="G42" s="1">
        <f t="shared" si="0"/>
        <v>11</v>
      </c>
      <c r="H42" s="12">
        <f t="shared" si="1"/>
        <v>1287</v>
      </c>
    </row>
    <row r="43" spans="1:8" x14ac:dyDescent="0.25">
      <c r="A43" s="19" t="s">
        <v>36</v>
      </c>
      <c r="B43" s="12">
        <v>33</v>
      </c>
      <c r="C43" s="13">
        <v>44969</v>
      </c>
      <c r="D43" s="13">
        <v>44980</v>
      </c>
      <c r="E43" s="13"/>
      <c r="F43" s="13"/>
      <c r="G43" s="1">
        <f t="shared" si="0"/>
        <v>11</v>
      </c>
      <c r="H43" s="12">
        <f t="shared" si="1"/>
        <v>363</v>
      </c>
    </row>
    <row r="44" spans="1:8" x14ac:dyDescent="0.25">
      <c r="A44" s="19" t="s">
        <v>36</v>
      </c>
      <c r="B44" s="12">
        <v>33</v>
      </c>
      <c r="C44" s="13">
        <v>44969</v>
      </c>
      <c r="D44" s="13">
        <v>44980</v>
      </c>
      <c r="E44" s="13"/>
      <c r="F44" s="13"/>
      <c r="G44" s="1">
        <f t="shared" si="0"/>
        <v>11</v>
      </c>
      <c r="H44" s="12">
        <f t="shared" si="1"/>
        <v>363</v>
      </c>
    </row>
    <row r="45" spans="1:8" x14ac:dyDescent="0.25">
      <c r="A45" s="19" t="s">
        <v>37</v>
      </c>
      <c r="B45" s="12">
        <v>864</v>
      </c>
      <c r="C45" s="13">
        <v>45000</v>
      </c>
      <c r="D45" s="13">
        <v>44980</v>
      </c>
      <c r="E45" s="13"/>
      <c r="F45" s="13"/>
      <c r="G45" s="1">
        <f t="shared" si="0"/>
        <v>-20</v>
      </c>
      <c r="H45" s="12">
        <f t="shared" si="1"/>
        <v>-17280</v>
      </c>
    </row>
    <row r="46" spans="1:8" x14ac:dyDescent="0.25">
      <c r="A46" s="19" t="s">
        <v>37</v>
      </c>
      <c r="B46" s="12">
        <v>96</v>
      </c>
      <c r="C46" s="13">
        <v>45000</v>
      </c>
      <c r="D46" s="13">
        <v>44980</v>
      </c>
      <c r="E46" s="13"/>
      <c r="F46" s="13"/>
      <c r="G46" s="1">
        <f t="shared" si="0"/>
        <v>-20</v>
      </c>
      <c r="H46" s="12">
        <f t="shared" si="1"/>
        <v>-1920</v>
      </c>
    </row>
    <row r="47" spans="1:8" x14ac:dyDescent="0.25">
      <c r="A47" s="19" t="s">
        <v>37</v>
      </c>
      <c r="B47" s="12">
        <v>96</v>
      </c>
      <c r="C47" s="13">
        <v>45000</v>
      </c>
      <c r="D47" s="13">
        <v>44980</v>
      </c>
      <c r="E47" s="13"/>
      <c r="F47" s="13"/>
      <c r="G47" s="1">
        <f t="shared" si="0"/>
        <v>-20</v>
      </c>
      <c r="H47" s="12">
        <f t="shared" si="1"/>
        <v>-1920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107502.33</v>
      </c>
      <c r="C1">
        <f>COUNTA(A4:A353)</f>
        <v>57</v>
      </c>
      <c r="G1" s="16">
        <f>IF(B1&lt;&gt;0,H1/B1,0)</f>
        <v>82.51687661095346</v>
      </c>
      <c r="H1" s="15">
        <f>SUM(H4:H353)</f>
        <v>8870756.5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38</v>
      </c>
      <c r="B4" s="12">
        <v>800</v>
      </c>
      <c r="C4" s="13">
        <v>45073</v>
      </c>
      <c r="D4" s="13">
        <v>45057</v>
      </c>
      <c r="E4" s="13"/>
      <c r="F4" s="13"/>
      <c r="G4" s="1">
        <f>D4-C4-(F4-E4)</f>
        <v>-16</v>
      </c>
      <c r="H4" s="12">
        <f>B4*G4</f>
        <v>-12800</v>
      </c>
    </row>
    <row r="5" spans="1:8" x14ac:dyDescent="0.25">
      <c r="A5" s="19" t="s">
        <v>39</v>
      </c>
      <c r="B5" s="12">
        <v>1300</v>
      </c>
      <c r="C5" s="13">
        <v>45066</v>
      </c>
      <c r="D5" s="13">
        <v>45057</v>
      </c>
      <c r="E5" s="13"/>
      <c r="F5" s="13"/>
      <c r="G5" s="1">
        <f t="shared" ref="G5:G68" si="0">D5-C5-(F5-E5)</f>
        <v>-9</v>
      </c>
      <c r="H5" s="12">
        <f t="shared" ref="H5:H68" si="1">B5*G5</f>
        <v>-11700</v>
      </c>
    </row>
    <row r="6" spans="1:8" x14ac:dyDescent="0.25">
      <c r="A6" s="19" t="s">
        <v>39</v>
      </c>
      <c r="B6" s="12">
        <v>286</v>
      </c>
      <c r="C6" s="13">
        <v>45066</v>
      </c>
      <c r="D6" s="13">
        <v>45057</v>
      </c>
      <c r="E6" s="13"/>
      <c r="F6" s="13"/>
      <c r="G6" s="1">
        <f t="shared" si="0"/>
        <v>-9</v>
      </c>
      <c r="H6" s="12">
        <f t="shared" si="1"/>
        <v>-2574</v>
      </c>
    </row>
    <row r="7" spans="1:8" x14ac:dyDescent="0.25">
      <c r="A7" s="19" t="s">
        <v>40</v>
      </c>
      <c r="B7" s="12">
        <v>832</v>
      </c>
      <c r="C7" s="13">
        <v>45080</v>
      </c>
      <c r="D7" s="13">
        <v>45057</v>
      </c>
      <c r="E7" s="13"/>
      <c r="F7" s="13"/>
      <c r="G7" s="1">
        <f t="shared" si="0"/>
        <v>-23</v>
      </c>
      <c r="H7" s="12">
        <f t="shared" si="1"/>
        <v>-19136</v>
      </c>
    </row>
    <row r="8" spans="1:8" x14ac:dyDescent="0.25">
      <c r="A8" s="19" t="s">
        <v>40</v>
      </c>
      <c r="B8" s="12">
        <v>183.04</v>
      </c>
      <c r="C8" s="13">
        <v>45080</v>
      </c>
      <c r="D8" s="13">
        <v>45057</v>
      </c>
      <c r="E8" s="13"/>
      <c r="F8" s="13"/>
      <c r="G8" s="1">
        <f t="shared" si="0"/>
        <v>-23</v>
      </c>
      <c r="H8" s="12">
        <f t="shared" si="1"/>
        <v>-4209.92</v>
      </c>
    </row>
    <row r="9" spans="1:8" x14ac:dyDescent="0.25">
      <c r="A9" s="19" t="s">
        <v>41</v>
      </c>
      <c r="B9" s="12">
        <v>48.48</v>
      </c>
      <c r="C9" s="13">
        <v>45079</v>
      </c>
      <c r="D9" s="13">
        <v>45057</v>
      </c>
      <c r="E9" s="13"/>
      <c r="F9" s="13"/>
      <c r="G9" s="1">
        <f t="shared" si="0"/>
        <v>-22</v>
      </c>
      <c r="H9" s="12">
        <f t="shared" si="1"/>
        <v>-1066.56</v>
      </c>
    </row>
    <row r="10" spans="1:8" x14ac:dyDescent="0.25">
      <c r="A10" s="19" t="s">
        <v>42</v>
      </c>
      <c r="B10" s="12">
        <v>749.5</v>
      </c>
      <c r="C10" s="13">
        <v>45080</v>
      </c>
      <c r="D10" s="13">
        <v>45057</v>
      </c>
      <c r="E10" s="13"/>
      <c r="F10" s="13"/>
      <c r="G10" s="1">
        <f t="shared" si="0"/>
        <v>-23</v>
      </c>
      <c r="H10" s="12">
        <f t="shared" si="1"/>
        <v>-17238.5</v>
      </c>
    </row>
    <row r="11" spans="1:8" x14ac:dyDescent="0.25">
      <c r="A11" s="19" t="s">
        <v>42</v>
      </c>
      <c r="B11" s="12">
        <v>164.89</v>
      </c>
      <c r="C11" s="13">
        <v>45080</v>
      </c>
      <c r="D11" s="13">
        <v>45057</v>
      </c>
      <c r="E11" s="13"/>
      <c r="F11" s="13"/>
      <c r="G11" s="1">
        <f t="shared" si="0"/>
        <v>-23</v>
      </c>
      <c r="H11" s="12">
        <f t="shared" si="1"/>
        <v>-3792.47</v>
      </c>
    </row>
    <row r="12" spans="1:8" x14ac:dyDescent="0.25">
      <c r="A12" s="19" t="s">
        <v>43</v>
      </c>
      <c r="B12" s="12">
        <v>300</v>
      </c>
      <c r="C12" s="13">
        <v>45073</v>
      </c>
      <c r="D12" s="13">
        <v>45057</v>
      </c>
      <c r="E12" s="13"/>
      <c r="F12" s="13"/>
      <c r="G12" s="1">
        <f t="shared" si="0"/>
        <v>-16</v>
      </c>
      <c r="H12" s="12">
        <f t="shared" si="1"/>
        <v>-4800</v>
      </c>
    </row>
    <row r="13" spans="1:8" x14ac:dyDescent="0.25">
      <c r="A13" s="19" t="s">
        <v>43</v>
      </c>
      <c r="B13" s="12">
        <v>66</v>
      </c>
      <c r="C13" s="13">
        <v>45073</v>
      </c>
      <c r="D13" s="13">
        <v>45057</v>
      </c>
      <c r="E13" s="13"/>
      <c r="F13" s="13"/>
      <c r="G13" s="1">
        <f t="shared" si="0"/>
        <v>-16</v>
      </c>
      <c r="H13" s="12">
        <f t="shared" si="1"/>
        <v>-1056</v>
      </c>
    </row>
    <row r="14" spans="1:8" x14ac:dyDescent="0.25">
      <c r="A14" s="19" t="s">
        <v>44</v>
      </c>
      <c r="B14" s="12">
        <v>19600</v>
      </c>
      <c r="C14" s="13">
        <v>45057</v>
      </c>
      <c r="D14" s="13">
        <v>45077</v>
      </c>
      <c r="E14" s="13"/>
      <c r="F14" s="13"/>
      <c r="G14" s="1">
        <f t="shared" si="0"/>
        <v>20</v>
      </c>
      <c r="H14" s="12">
        <f t="shared" si="1"/>
        <v>392000</v>
      </c>
    </row>
    <row r="15" spans="1:8" x14ac:dyDescent="0.25">
      <c r="A15" s="19" t="s">
        <v>45</v>
      </c>
      <c r="B15" s="12">
        <v>1800</v>
      </c>
      <c r="C15" s="13">
        <v>45099</v>
      </c>
      <c r="D15" s="13">
        <v>45077</v>
      </c>
      <c r="E15" s="13"/>
      <c r="F15" s="13"/>
      <c r="G15" s="1">
        <f t="shared" si="0"/>
        <v>-22</v>
      </c>
      <c r="H15" s="12">
        <f t="shared" si="1"/>
        <v>-39600</v>
      </c>
    </row>
    <row r="16" spans="1:8" x14ac:dyDescent="0.25">
      <c r="A16" s="19" t="s">
        <v>45</v>
      </c>
      <c r="B16" s="12">
        <v>180</v>
      </c>
      <c r="C16" s="13">
        <v>45099</v>
      </c>
      <c r="D16" s="13">
        <v>45077</v>
      </c>
      <c r="E16" s="13"/>
      <c r="F16" s="13"/>
      <c r="G16" s="1">
        <f t="shared" si="0"/>
        <v>-22</v>
      </c>
      <c r="H16" s="12">
        <f t="shared" si="1"/>
        <v>-3960</v>
      </c>
    </row>
    <row r="17" spans="1:8" x14ac:dyDescent="0.25">
      <c r="A17" s="19" t="s">
        <v>46</v>
      </c>
      <c r="B17" s="12">
        <v>315</v>
      </c>
      <c r="C17" s="13">
        <v>45105</v>
      </c>
      <c r="D17" s="13">
        <v>45077</v>
      </c>
      <c r="E17" s="13"/>
      <c r="F17" s="13"/>
      <c r="G17" s="1">
        <f t="shared" si="0"/>
        <v>-28</v>
      </c>
      <c r="H17" s="12">
        <f t="shared" si="1"/>
        <v>-8820</v>
      </c>
    </row>
    <row r="18" spans="1:8" x14ac:dyDescent="0.25">
      <c r="A18" s="19" t="s">
        <v>46</v>
      </c>
      <c r="B18" s="12">
        <v>35</v>
      </c>
      <c r="C18" s="13">
        <v>45105</v>
      </c>
      <c r="D18" s="13">
        <v>45077</v>
      </c>
      <c r="E18" s="13"/>
      <c r="F18" s="13"/>
      <c r="G18" s="1">
        <f t="shared" si="0"/>
        <v>-28</v>
      </c>
      <c r="H18" s="12">
        <f t="shared" si="1"/>
        <v>-980</v>
      </c>
    </row>
    <row r="19" spans="1:8" x14ac:dyDescent="0.25">
      <c r="A19" s="19" t="s">
        <v>46</v>
      </c>
      <c r="B19" s="12">
        <v>35</v>
      </c>
      <c r="C19" s="13">
        <v>45105</v>
      </c>
      <c r="D19" s="13">
        <v>45077</v>
      </c>
      <c r="E19" s="13"/>
      <c r="F19" s="13"/>
      <c r="G19" s="1">
        <f t="shared" si="0"/>
        <v>-28</v>
      </c>
      <c r="H19" s="12">
        <f t="shared" si="1"/>
        <v>-980</v>
      </c>
    </row>
    <row r="20" spans="1:8" x14ac:dyDescent="0.25">
      <c r="A20" s="19" t="s">
        <v>47</v>
      </c>
      <c r="B20" s="12">
        <v>97.5</v>
      </c>
      <c r="C20" s="13">
        <v>45098</v>
      </c>
      <c r="D20" s="13">
        <v>45077</v>
      </c>
      <c r="E20" s="13"/>
      <c r="F20" s="13"/>
      <c r="G20" s="1">
        <f t="shared" si="0"/>
        <v>-21</v>
      </c>
      <c r="H20" s="12">
        <f t="shared" si="1"/>
        <v>-2047.5</v>
      </c>
    </row>
    <row r="21" spans="1:8" x14ac:dyDescent="0.25">
      <c r="A21" s="19" t="s">
        <v>47</v>
      </c>
      <c r="B21" s="12">
        <v>27.5</v>
      </c>
      <c r="C21" s="13">
        <v>45098</v>
      </c>
      <c r="D21" s="13">
        <v>45077</v>
      </c>
      <c r="E21" s="13"/>
      <c r="F21" s="13"/>
      <c r="G21" s="1">
        <f t="shared" si="0"/>
        <v>-21</v>
      </c>
      <c r="H21" s="12">
        <f t="shared" si="1"/>
        <v>-577.5</v>
      </c>
    </row>
    <row r="22" spans="1:8" x14ac:dyDescent="0.25">
      <c r="A22" s="19" t="s">
        <v>47</v>
      </c>
      <c r="B22" s="12">
        <v>27.5</v>
      </c>
      <c r="C22" s="13">
        <v>45098</v>
      </c>
      <c r="D22" s="13">
        <v>45077</v>
      </c>
      <c r="E22" s="13"/>
      <c r="F22" s="13"/>
      <c r="G22" s="1">
        <f t="shared" si="0"/>
        <v>-21</v>
      </c>
      <c r="H22" s="12">
        <f t="shared" si="1"/>
        <v>-577.5</v>
      </c>
    </row>
    <row r="23" spans="1:8" x14ac:dyDescent="0.25">
      <c r="A23" s="19" t="s">
        <v>48</v>
      </c>
      <c r="B23" s="12">
        <v>366.71</v>
      </c>
      <c r="C23" s="13">
        <v>45098</v>
      </c>
      <c r="D23" s="13">
        <v>45077</v>
      </c>
      <c r="E23" s="13"/>
      <c r="F23" s="13"/>
      <c r="G23" s="1">
        <f t="shared" si="0"/>
        <v>-21</v>
      </c>
      <c r="H23" s="12">
        <f t="shared" si="1"/>
        <v>-7700.91</v>
      </c>
    </row>
    <row r="24" spans="1:8" x14ac:dyDescent="0.25">
      <c r="A24" s="19" t="s">
        <v>48</v>
      </c>
      <c r="B24" s="12">
        <v>103.43</v>
      </c>
      <c r="C24" s="13">
        <v>45098</v>
      </c>
      <c r="D24" s="13">
        <v>45077</v>
      </c>
      <c r="E24" s="13"/>
      <c r="F24" s="13"/>
      <c r="G24" s="1">
        <f t="shared" si="0"/>
        <v>-21</v>
      </c>
      <c r="H24" s="12">
        <f t="shared" si="1"/>
        <v>-2172.0300000000002</v>
      </c>
    </row>
    <row r="25" spans="1:8" x14ac:dyDescent="0.25">
      <c r="A25" s="19" t="s">
        <v>48</v>
      </c>
      <c r="B25" s="12">
        <v>103.43</v>
      </c>
      <c r="C25" s="13">
        <v>45098</v>
      </c>
      <c r="D25" s="13">
        <v>45077</v>
      </c>
      <c r="E25" s="13"/>
      <c r="F25" s="13"/>
      <c r="G25" s="1">
        <f t="shared" si="0"/>
        <v>-21</v>
      </c>
      <c r="H25" s="12">
        <f t="shared" si="1"/>
        <v>-2172.0300000000002</v>
      </c>
    </row>
    <row r="26" spans="1:8" x14ac:dyDescent="0.25">
      <c r="A26" s="19" t="s">
        <v>49</v>
      </c>
      <c r="B26" s="12">
        <v>223.8</v>
      </c>
      <c r="C26" s="13">
        <v>45096</v>
      </c>
      <c r="D26" s="13">
        <v>45077</v>
      </c>
      <c r="E26" s="13"/>
      <c r="F26" s="13"/>
      <c r="G26" s="1">
        <f t="shared" si="0"/>
        <v>-19</v>
      </c>
      <c r="H26" s="12">
        <f t="shared" si="1"/>
        <v>-4252.2</v>
      </c>
    </row>
    <row r="27" spans="1:8" x14ac:dyDescent="0.25">
      <c r="A27" s="19" t="s">
        <v>49</v>
      </c>
      <c r="B27" s="12">
        <v>63.1</v>
      </c>
      <c r="C27" s="13">
        <v>45096</v>
      </c>
      <c r="D27" s="13">
        <v>45077</v>
      </c>
      <c r="E27" s="13"/>
      <c r="F27" s="13"/>
      <c r="G27" s="1">
        <f t="shared" si="0"/>
        <v>-19</v>
      </c>
      <c r="H27" s="12">
        <f t="shared" si="1"/>
        <v>-1198.9000000000001</v>
      </c>
    </row>
    <row r="28" spans="1:8" x14ac:dyDescent="0.25">
      <c r="A28" s="19" t="s">
        <v>49</v>
      </c>
      <c r="B28" s="12">
        <v>63.1</v>
      </c>
      <c r="C28" s="13">
        <v>45096</v>
      </c>
      <c r="D28" s="13">
        <v>45077</v>
      </c>
      <c r="E28" s="13"/>
      <c r="F28" s="13"/>
      <c r="G28" s="1">
        <f t="shared" si="0"/>
        <v>-19</v>
      </c>
      <c r="H28" s="12">
        <f t="shared" si="1"/>
        <v>-1198.9000000000001</v>
      </c>
    </row>
    <row r="29" spans="1:8" x14ac:dyDescent="0.25">
      <c r="A29" s="19" t="s">
        <v>50</v>
      </c>
      <c r="B29" s="12">
        <v>28117.439999999999</v>
      </c>
      <c r="C29" s="13">
        <v>44911</v>
      </c>
      <c r="D29" s="13">
        <v>45077</v>
      </c>
      <c r="E29" s="13"/>
      <c r="F29" s="13"/>
      <c r="G29" s="1">
        <f t="shared" si="0"/>
        <v>166</v>
      </c>
      <c r="H29" s="12">
        <f t="shared" si="1"/>
        <v>4667495.04</v>
      </c>
    </row>
    <row r="30" spans="1:8" x14ac:dyDescent="0.25">
      <c r="A30" s="19" t="s">
        <v>50</v>
      </c>
      <c r="B30" s="12">
        <v>7930.56</v>
      </c>
      <c r="C30" s="13">
        <v>44911</v>
      </c>
      <c r="D30" s="13">
        <v>45077</v>
      </c>
      <c r="E30" s="13"/>
      <c r="F30" s="13"/>
      <c r="G30" s="1">
        <f t="shared" si="0"/>
        <v>166</v>
      </c>
      <c r="H30" s="12">
        <f t="shared" si="1"/>
        <v>1316472.96</v>
      </c>
    </row>
    <row r="31" spans="1:8" x14ac:dyDescent="0.25">
      <c r="A31" s="19" t="s">
        <v>50</v>
      </c>
      <c r="B31" s="12">
        <v>7930.56</v>
      </c>
      <c r="C31" s="13">
        <v>44911</v>
      </c>
      <c r="D31" s="13">
        <v>45077</v>
      </c>
      <c r="E31" s="13"/>
      <c r="F31" s="13"/>
      <c r="G31" s="1">
        <f t="shared" si="0"/>
        <v>166</v>
      </c>
      <c r="H31" s="12">
        <f t="shared" si="1"/>
        <v>1316472.96</v>
      </c>
    </row>
    <row r="32" spans="1:8" x14ac:dyDescent="0.25">
      <c r="A32" s="19" t="s">
        <v>51</v>
      </c>
      <c r="B32" s="12">
        <v>23506</v>
      </c>
      <c r="C32" s="13">
        <v>45039</v>
      </c>
      <c r="D32" s="13">
        <v>45089</v>
      </c>
      <c r="E32" s="13"/>
      <c r="F32" s="13"/>
      <c r="G32" s="1">
        <f t="shared" si="0"/>
        <v>50</v>
      </c>
      <c r="H32" s="12">
        <f t="shared" si="1"/>
        <v>1175300</v>
      </c>
    </row>
    <row r="33" spans="1:8" x14ac:dyDescent="0.25">
      <c r="A33" s="19" t="s">
        <v>51</v>
      </c>
      <c r="B33" s="12">
        <v>5171.32</v>
      </c>
      <c r="C33" s="13">
        <v>45039</v>
      </c>
      <c r="D33" s="13">
        <v>45089</v>
      </c>
      <c r="E33" s="13"/>
      <c r="F33" s="13"/>
      <c r="G33" s="1">
        <f t="shared" si="0"/>
        <v>50</v>
      </c>
      <c r="H33" s="12">
        <f t="shared" si="1"/>
        <v>258566</v>
      </c>
    </row>
    <row r="34" spans="1:8" x14ac:dyDescent="0.25">
      <c r="A34" s="19" t="s">
        <v>52</v>
      </c>
      <c r="B34" s="12">
        <v>90.16</v>
      </c>
      <c r="C34" s="13">
        <v>45105</v>
      </c>
      <c r="D34" s="13">
        <v>45099</v>
      </c>
      <c r="E34" s="13"/>
      <c r="F34" s="13"/>
      <c r="G34" s="1">
        <f t="shared" si="0"/>
        <v>-6</v>
      </c>
      <c r="H34" s="12">
        <f t="shared" si="1"/>
        <v>-540.96</v>
      </c>
    </row>
    <row r="35" spans="1:8" x14ac:dyDescent="0.25">
      <c r="A35" s="19" t="s">
        <v>52</v>
      </c>
      <c r="B35" s="12">
        <v>319.68</v>
      </c>
      <c r="C35" s="13">
        <v>45105</v>
      </c>
      <c r="D35" s="13">
        <v>45099</v>
      </c>
      <c r="E35" s="13"/>
      <c r="F35" s="13"/>
      <c r="G35" s="1">
        <f t="shared" si="0"/>
        <v>-6</v>
      </c>
      <c r="H35" s="12">
        <f t="shared" si="1"/>
        <v>-1918.08</v>
      </c>
    </row>
    <row r="36" spans="1:8" x14ac:dyDescent="0.25">
      <c r="A36" s="19" t="s">
        <v>52</v>
      </c>
      <c r="B36" s="12">
        <v>90.16</v>
      </c>
      <c r="C36" s="13">
        <v>45105</v>
      </c>
      <c r="D36" s="13">
        <v>45099</v>
      </c>
      <c r="E36" s="13"/>
      <c r="F36" s="13"/>
      <c r="G36" s="1">
        <f t="shared" si="0"/>
        <v>-6</v>
      </c>
      <c r="H36" s="12">
        <f t="shared" si="1"/>
        <v>-540.96</v>
      </c>
    </row>
    <row r="37" spans="1:8" x14ac:dyDescent="0.25">
      <c r="A37" s="19" t="s">
        <v>53</v>
      </c>
      <c r="B37" s="12">
        <v>255.74</v>
      </c>
      <c r="C37" s="13">
        <v>45105</v>
      </c>
      <c r="D37" s="13">
        <v>45099</v>
      </c>
      <c r="E37" s="13"/>
      <c r="F37" s="13"/>
      <c r="G37" s="1">
        <f t="shared" si="0"/>
        <v>-6</v>
      </c>
      <c r="H37" s="12">
        <f t="shared" si="1"/>
        <v>-1534.44</v>
      </c>
    </row>
    <row r="38" spans="1:8" x14ac:dyDescent="0.25">
      <c r="A38" s="19" t="s">
        <v>53</v>
      </c>
      <c r="B38" s="12">
        <v>72.13</v>
      </c>
      <c r="C38" s="13">
        <v>45105</v>
      </c>
      <c r="D38" s="13">
        <v>45099</v>
      </c>
      <c r="E38" s="13"/>
      <c r="F38" s="13"/>
      <c r="G38" s="1">
        <f t="shared" si="0"/>
        <v>-6</v>
      </c>
      <c r="H38" s="12">
        <f t="shared" si="1"/>
        <v>-432.78</v>
      </c>
    </row>
    <row r="39" spans="1:8" x14ac:dyDescent="0.25">
      <c r="A39" s="19" t="s">
        <v>53</v>
      </c>
      <c r="B39" s="12">
        <v>72.13</v>
      </c>
      <c r="C39" s="13">
        <v>45105</v>
      </c>
      <c r="D39" s="13">
        <v>45099</v>
      </c>
      <c r="E39" s="13"/>
      <c r="F39" s="13"/>
      <c r="G39" s="1">
        <f t="shared" si="0"/>
        <v>-6</v>
      </c>
      <c r="H39" s="12">
        <f t="shared" si="1"/>
        <v>-432.78</v>
      </c>
    </row>
    <row r="40" spans="1:8" x14ac:dyDescent="0.25">
      <c r="A40" s="19" t="s">
        <v>54</v>
      </c>
      <c r="B40" s="12">
        <v>153.44</v>
      </c>
      <c r="C40" s="13">
        <v>45105</v>
      </c>
      <c r="D40" s="13">
        <v>45099</v>
      </c>
      <c r="E40" s="13"/>
      <c r="F40" s="13"/>
      <c r="G40" s="1">
        <f t="shared" si="0"/>
        <v>-6</v>
      </c>
      <c r="H40" s="12">
        <f t="shared" si="1"/>
        <v>-920.64</v>
      </c>
    </row>
    <row r="41" spans="1:8" x14ac:dyDescent="0.25">
      <c r="A41" s="19" t="s">
        <v>54</v>
      </c>
      <c r="B41" s="12">
        <v>43.28</v>
      </c>
      <c r="C41" s="13">
        <v>45105</v>
      </c>
      <c r="D41" s="13">
        <v>45099</v>
      </c>
      <c r="E41" s="13"/>
      <c r="F41" s="13"/>
      <c r="G41" s="1">
        <f t="shared" si="0"/>
        <v>-6</v>
      </c>
      <c r="H41" s="12">
        <f t="shared" si="1"/>
        <v>-259.68</v>
      </c>
    </row>
    <row r="42" spans="1:8" x14ac:dyDescent="0.25">
      <c r="A42" s="19" t="s">
        <v>54</v>
      </c>
      <c r="B42" s="12">
        <v>43.28</v>
      </c>
      <c r="C42" s="13">
        <v>45105</v>
      </c>
      <c r="D42" s="13">
        <v>45099</v>
      </c>
      <c r="E42" s="13"/>
      <c r="F42" s="13"/>
      <c r="G42" s="1">
        <f t="shared" si="0"/>
        <v>-6</v>
      </c>
      <c r="H42" s="12">
        <f t="shared" si="1"/>
        <v>-259.68</v>
      </c>
    </row>
    <row r="43" spans="1:8" x14ac:dyDescent="0.25">
      <c r="A43" s="19" t="s">
        <v>55</v>
      </c>
      <c r="B43" s="12">
        <v>1916.25</v>
      </c>
      <c r="C43" s="13">
        <v>45123</v>
      </c>
      <c r="D43" s="13">
        <v>45099</v>
      </c>
      <c r="E43" s="13"/>
      <c r="F43" s="13"/>
      <c r="G43" s="1">
        <f t="shared" si="0"/>
        <v>-24</v>
      </c>
      <c r="H43" s="12">
        <f t="shared" si="1"/>
        <v>-45990</v>
      </c>
    </row>
    <row r="44" spans="1:8" x14ac:dyDescent="0.25">
      <c r="A44" s="19" t="s">
        <v>56</v>
      </c>
      <c r="B44" s="12">
        <v>368</v>
      </c>
      <c r="C44" s="13">
        <v>45123</v>
      </c>
      <c r="D44" s="13">
        <v>45099</v>
      </c>
      <c r="E44" s="13"/>
      <c r="F44" s="13"/>
      <c r="G44" s="1">
        <f t="shared" si="0"/>
        <v>-24</v>
      </c>
      <c r="H44" s="12">
        <f t="shared" si="1"/>
        <v>-8832</v>
      </c>
    </row>
    <row r="45" spans="1:8" x14ac:dyDescent="0.25">
      <c r="A45" s="19" t="s">
        <v>56</v>
      </c>
      <c r="B45" s="12">
        <v>103.8</v>
      </c>
      <c r="C45" s="13">
        <v>45123</v>
      </c>
      <c r="D45" s="13">
        <v>45099</v>
      </c>
      <c r="E45" s="13"/>
      <c r="F45" s="13"/>
      <c r="G45" s="1">
        <f t="shared" si="0"/>
        <v>-24</v>
      </c>
      <c r="H45" s="12">
        <f t="shared" si="1"/>
        <v>-2491.1999999999998</v>
      </c>
    </row>
    <row r="46" spans="1:8" x14ac:dyDescent="0.25">
      <c r="A46" s="19" t="s">
        <v>56</v>
      </c>
      <c r="B46" s="12">
        <v>103.8</v>
      </c>
      <c r="C46" s="13">
        <v>45123</v>
      </c>
      <c r="D46" s="13">
        <v>45099</v>
      </c>
      <c r="E46" s="13"/>
      <c r="F46" s="13"/>
      <c r="G46" s="1">
        <f t="shared" si="0"/>
        <v>-24</v>
      </c>
      <c r="H46" s="12">
        <f t="shared" si="1"/>
        <v>-2491.1999999999998</v>
      </c>
    </row>
    <row r="47" spans="1:8" x14ac:dyDescent="0.25">
      <c r="A47" s="19" t="s">
        <v>57</v>
      </c>
      <c r="B47" s="12">
        <v>450.5</v>
      </c>
      <c r="C47" s="13">
        <v>45123</v>
      </c>
      <c r="D47" s="13">
        <v>45099</v>
      </c>
      <c r="E47" s="13"/>
      <c r="F47" s="13"/>
      <c r="G47" s="1">
        <f t="shared" si="0"/>
        <v>-24</v>
      </c>
      <c r="H47" s="12">
        <f t="shared" si="1"/>
        <v>-10812</v>
      </c>
    </row>
    <row r="48" spans="1:8" x14ac:dyDescent="0.25">
      <c r="A48" s="19" t="s">
        <v>58</v>
      </c>
      <c r="B48" s="12">
        <v>58.19</v>
      </c>
      <c r="C48" s="13">
        <v>45113</v>
      </c>
      <c r="D48" s="13">
        <v>45099</v>
      </c>
      <c r="E48" s="13"/>
      <c r="F48" s="13"/>
      <c r="G48" s="1">
        <f t="shared" si="0"/>
        <v>-14</v>
      </c>
      <c r="H48" s="12">
        <f t="shared" si="1"/>
        <v>-814.66</v>
      </c>
    </row>
    <row r="49" spans="1:8" x14ac:dyDescent="0.25">
      <c r="A49" s="19" t="s">
        <v>58</v>
      </c>
      <c r="B49" s="12">
        <v>16.41</v>
      </c>
      <c r="C49" s="13">
        <v>45113</v>
      </c>
      <c r="D49" s="13">
        <v>45099</v>
      </c>
      <c r="E49" s="13"/>
      <c r="F49" s="13"/>
      <c r="G49" s="1">
        <f t="shared" si="0"/>
        <v>-14</v>
      </c>
      <c r="H49" s="12">
        <f t="shared" si="1"/>
        <v>-229.74</v>
      </c>
    </row>
    <row r="50" spans="1:8" x14ac:dyDescent="0.25">
      <c r="A50" s="19" t="s">
        <v>58</v>
      </c>
      <c r="B50" s="12">
        <v>16.41</v>
      </c>
      <c r="C50" s="13">
        <v>45113</v>
      </c>
      <c r="D50" s="13">
        <v>45099</v>
      </c>
      <c r="E50" s="13"/>
      <c r="F50" s="13"/>
      <c r="G50" s="1">
        <f t="shared" si="0"/>
        <v>-14</v>
      </c>
      <c r="H50" s="12">
        <f t="shared" si="1"/>
        <v>-229.74</v>
      </c>
    </row>
    <row r="51" spans="1:8" x14ac:dyDescent="0.25">
      <c r="A51" s="19" t="s">
        <v>59</v>
      </c>
      <c r="B51" s="12">
        <v>1200</v>
      </c>
      <c r="C51" s="13">
        <v>45113</v>
      </c>
      <c r="D51" s="13">
        <v>45099</v>
      </c>
      <c r="E51" s="13"/>
      <c r="F51" s="13"/>
      <c r="G51" s="1">
        <f t="shared" si="0"/>
        <v>-14</v>
      </c>
      <c r="H51" s="12">
        <f t="shared" si="1"/>
        <v>-16800</v>
      </c>
    </row>
    <row r="52" spans="1:8" x14ac:dyDescent="0.25">
      <c r="A52" s="19" t="s">
        <v>60</v>
      </c>
      <c r="B52" s="12">
        <v>180.33</v>
      </c>
      <c r="C52" s="13">
        <v>45107</v>
      </c>
      <c r="D52" s="13">
        <v>45099</v>
      </c>
      <c r="E52" s="13"/>
      <c r="F52" s="13"/>
      <c r="G52" s="1">
        <f t="shared" si="0"/>
        <v>-8</v>
      </c>
      <c r="H52" s="12">
        <f t="shared" si="1"/>
        <v>-1442.64</v>
      </c>
    </row>
    <row r="53" spans="1:8" x14ac:dyDescent="0.25">
      <c r="A53" s="19" t="s">
        <v>60</v>
      </c>
      <c r="B53" s="12">
        <v>819.67</v>
      </c>
      <c r="C53" s="13">
        <v>45107</v>
      </c>
      <c r="D53" s="13">
        <v>45099</v>
      </c>
      <c r="E53" s="13"/>
      <c r="F53" s="13"/>
      <c r="G53" s="1">
        <f t="shared" si="0"/>
        <v>-8</v>
      </c>
      <c r="H53" s="12">
        <f t="shared" si="1"/>
        <v>-6557.36</v>
      </c>
    </row>
    <row r="54" spans="1:8" x14ac:dyDescent="0.25">
      <c r="A54" s="19" t="s">
        <v>61</v>
      </c>
      <c r="B54" s="12">
        <v>337.43</v>
      </c>
      <c r="C54" s="13">
        <v>45095</v>
      </c>
      <c r="D54" s="13">
        <v>45099</v>
      </c>
      <c r="E54" s="13"/>
      <c r="F54" s="13"/>
      <c r="G54" s="1">
        <f t="shared" si="0"/>
        <v>4</v>
      </c>
      <c r="H54" s="12">
        <f t="shared" si="1"/>
        <v>1349.72</v>
      </c>
    </row>
    <row r="55" spans="1:8" x14ac:dyDescent="0.25">
      <c r="A55" s="19" t="s">
        <v>61</v>
      </c>
      <c r="B55" s="12">
        <v>95.17</v>
      </c>
      <c r="C55" s="13">
        <v>45095</v>
      </c>
      <c r="D55" s="13">
        <v>45099</v>
      </c>
      <c r="E55" s="13"/>
      <c r="F55" s="13"/>
      <c r="G55" s="1">
        <f t="shared" si="0"/>
        <v>4</v>
      </c>
      <c r="H55" s="12">
        <f t="shared" si="1"/>
        <v>380.68</v>
      </c>
    </row>
    <row r="56" spans="1:8" x14ac:dyDescent="0.25">
      <c r="A56" s="19" t="s">
        <v>61</v>
      </c>
      <c r="B56" s="12">
        <v>95.17</v>
      </c>
      <c r="C56" s="13">
        <v>45095</v>
      </c>
      <c r="D56" s="13">
        <v>45099</v>
      </c>
      <c r="E56" s="13"/>
      <c r="F56" s="13"/>
      <c r="G56" s="1">
        <f t="shared" si="0"/>
        <v>4</v>
      </c>
      <c r="H56" s="12">
        <f t="shared" si="1"/>
        <v>380.68</v>
      </c>
    </row>
    <row r="57" spans="1:8" x14ac:dyDescent="0.25">
      <c r="A57" s="19" t="s">
        <v>62</v>
      </c>
      <c r="B57" s="12">
        <v>103.74</v>
      </c>
      <c r="C57" s="13">
        <v>45095</v>
      </c>
      <c r="D57" s="13">
        <v>45099</v>
      </c>
      <c r="E57" s="13"/>
      <c r="F57" s="13"/>
      <c r="G57" s="1">
        <f t="shared" si="0"/>
        <v>4</v>
      </c>
      <c r="H57" s="12">
        <f t="shared" si="1"/>
        <v>414.96</v>
      </c>
    </row>
    <row r="58" spans="1:8" x14ac:dyDescent="0.25">
      <c r="A58" s="19" t="s">
        <v>62</v>
      </c>
      <c r="B58" s="12">
        <v>29.26</v>
      </c>
      <c r="C58" s="13">
        <v>45095</v>
      </c>
      <c r="D58" s="13">
        <v>45099</v>
      </c>
      <c r="E58" s="13"/>
      <c r="F58" s="13"/>
      <c r="G58" s="1">
        <f t="shared" si="0"/>
        <v>4</v>
      </c>
      <c r="H58" s="12">
        <f t="shared" si="1"/>
        <v>117.04</v>
      </c>
    </row>
    <row r="59" spans="1:8" x14ac:dyDescent="0.25">
      <c r="A59" s="19" t="s">
        <v>62</v>
      </c>
      <c r="B59" s="12">
        <v>29.26</v>
      </c>
      <c r="C59" s="13">
        <v>45095</v>
      </c>
      <c r="D59" s="13">
        <v>45099</v>
      </c>
      <c r="E59" s="13"/>
      <c r="F59" s="13"/>
      <c r="G59" s="1">
        <f t="shared" si="0"/>
        <v>4</v>
      </c>
      <c r="H59" s="12">
        <f t="shared" si="1"/>
        <v>117.04</v>
      </c>
    </row>
    <row r="60" spans="1:8" x14ac:dyDescent="0.25">
      <c r="A60" s="19" t="s">
        <v>63</v>
      </c>
      <c r="B60" s="12">
        <v>12.08</v>
      </c>
      <c r="C60" s="13">
        <v>45113</v>
      </c>
      <c r="D60" s="13">
        <v>45099</v>
      </c>
      <c r="E60" s="13"/>
      <c r="F60" s="13"/>
      <c r="G60" s="1">
        <f t="shared" si="0"/>
        <v>-14</v>
      </c>
      <c r="H60" s="12">
        <f t="shared" si="1"/>
        <v>-169.12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2023-07-01T06:50:47Z</dcterms:modified>
</cp:coreProperties>
</file>