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29040" windowHeight="15840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3" i="5" l="1"/>
  <c r="G203" i="5"/>
  <c r="G202" i="5"/>
  <c r="H202" i="5" s="1"/>
  <c r="G201" i="5"/>
  <c r="H201" i="5" s="1"/>
  <c r="G200" i="5"/>
  <c r="H200" i="5" s="1"/>
  <c r="G199" i="5"/>
  <c r="H199" i="5" s="1"/>
  <c r="G198" i="5"/>
  <c r="H198" i="5" s="1"/>
  <c r="H197" i="5"/>
  <c r="G197" i="5"/>
  <c r="G196" i="5"/>
  <c r="H196" i="5" s="1"/>
  <c r="G195" i="5"/>
  <c r="H195" i="5" s="1"/>
  <c r="G194" i="5"/>
  <c r="H194" i="5" s="1"/>
  <c r="G193" i="5"/>
  <c r="H193" i="5" s="1"/>
  <c r="G192" i="5"/>
  <c r="H192" i="5" s="1"/>
  <c r="H191" i="5"/>
  <c r="G191" i="5"/>
  <c r="G190" i="5"/>
  <c r="H190" i="5" s="1"/>
  <c r="G189" i="5"/>
  <c r="H189" i="5" s="1"/>
  <c r="G188" i="5"/>
  <c r="H188" i="5" s="1"/>
  <c r="G187" i="5"/>
  <c r="H187" i="5" s="1"/>
  <c r="G186" i="5"/>
  <c r="H186" i="5" s="1"/>
  <c r="H185" i="5"/>
  <c r="G185" i="5"/>
  <c r="G184" i="5"/>
  <c r="H184" i="5" s="1"/>
  <c r="G183" i="5"/>
  <c r="H183" i="5" s="1"/>
  <c r="G182" i="5"/>
  <c r="H182" i="5" s="1"/>
  <c r="G181" i="5"/>
  <c r="H181" i="5" s="1"/>
  <c r="G180" i="5"/>
  <c r="H180" i="5" s="1"/>
  <c r="H179" i="5"/>
  <c r="G179" i="5"/>
  <c r="G178" i="5"/>
  <c r="H178" i="5" s="1"/>
  <c r="G177" i="5"/>
  <c r="H177" i="5" s="1"/>
  <c r="G176" i="5"/>
  <c r="H176" i="5" s="1"/>
  <c r="G175" i="5"/>
  <c r="H175" i="5" s="1"/>
  <c r="G174" i="5"/>
  <c r="H174" i="5" s="1"/>
  <c r="H173" i="5"/>
  <c r="G173" i="5"/>
  <c r="G172" i="5"/>
  <c r="H172" i="5" s="1"/>
  <c r="G171" i="5"/>
  <c r="H171" i="5" s="1"/>
  <c r="G170" i="5"/>
  <c r="H170" i="5" s="1"/>
  <c r="G169" i="5"/>
  <c r="H169" i="5" s="1"/>
  <c r="G168" i="5"/>
  <c r="H168" i="5" s="1"/>
  <c r="H167" i="5"/>
  <c r="G167" i="5"/>
  <c r="G166" i="5"/>
  <c r="H166" i="5" s="1"/>
  <c r="G165" i="5"/>
  <c r="H165" i="5" s="1"/>
  <c r="G164" i="5"/>
  <c r="H164" i="5" s="1"/>
  <c r="G163" i="5"/>
  <c r="H163" i="5" s="1"/>
  <c r="G162" i="5"/>
  <c r="H162" i="5" s="1"/>
  <c r="H161" i="5"/>
  <c r="G161" i="5"/>
  <c r="G160" i="5"/>
  <c r="H160" i="5" s="1"/>
  <c r="G159" i="5"/>
  <c r="H159" i="5"/>
  <c r="G158" i="5"/>
  <c r="H158" i="5" s="1"/>
  <c r="G157" i="5"/>
  <c r="H157" i="5" s="1"/>
  <c r="G156" i="5"/>
  <c r="H156" i="5" s="1"/>
  <c r="H155" i="5"/>
  <c r="G155" i="5"/>
  <c r="G154" i="5"/>
  <c r="H154" i="5" s="1"/>
  <c r="G153" i="5"/>
  <c r="H153" i="5" s="1"/>
  <c r="G152" i="5"/>
  <c r="H152" i="5" s="1"/>
  <c r="G151" i="5"/>
  <c r="H151" i="5"/>
  <c r="G150" i="5"/>
  <c r="H150" i="5" s="1"/>
  <c r="H149" i="5"/>
  <c r="G149" i="5"/>
  <c r="G148" i="5"/>
  <c r="H148" i="5" s="1"/>
  <c r="G147" i="5"/>
  <c r="H147" i="5" s="1"/>
  <c r="G146" i="5"/>
  <c r="H146" i="5" s="1"/>
  <c r="G145" i="5"/>
  <c r="H145" i="5" s="1"/>
  <c r="G144" i="5"/>
  <c r="H144" i="5" s="1"/>
  <c r="G143" i="5"/>
  <c r="H143" i="5" s="1"/>
  <c r="G142" i="5"/>
  <c r="H142" i="5" s="1"/>
  <c r="G141" i="5"/>
  <c r="H141" i="5" s="1"/>
  <c r="G140" i="5"/>
  <c r="H140" i="5" s="1"/>
  <c r="G139" i="5"/>
  <c r="H139" i="5" s="1"/>
  <c r="G138" i="5"/>
  <c r="H138" i="5" s="1"/>
  <c r="H137" i="5"/>
  <c r="G137" i="5"/>
  <c r="G136" i="5"/>
  <c r="H136" i="5" s="1"/>
  <c r="G135" i="5"/>
  <c r="H135" i="5"/>
  <c r="G134" i="5"/>
  <c r="H134" i="5" s="1"/>
  <c r="G133" i="5"/>
  <c r="H133" i="5" s="1"/>
  <c r="G132" i="5"/>
  <c r="H132" i="5" s="1"/>
  <c r="H131" i="5"/>
  <c r="G131" i="5"/>
  <c r="G130" i="5"/>
  <c r="H130" i="5" s="1"/>
  <c r="G129" i="5"/>
  <c r="H129" i="5" s="1"/>
  <c r="G128" i="5"/>
  <c r="H128" i="5" s="1"/>
  <c r="G127" i="5"/>
  <c r="H127" i="5"/>
  <c r="G126" i="5"/>
  <c r="H126" i="5" s="1"/>
  <c r="H125" i="5"/>
  <c r="G125" i="5"/>
  <c r="G124" i="5"/>
  <c r="H124" i="5" s="1"/>
  <c r="G123" i="5"/>
  <c r="H123" i="5" s="1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G115" i="5"/>
  <c r="H115" i="5" s="1"/>
  <c r="G114" i="5"/>
  <c r="H114" i="5" s="1"/>
  <c r="H113" i="5"/>
  <c r="G113" i="5"/>
  <c r="G112" i="5"/>
  <c r="H112" i="5" s="1"/>
  <c r="G111" i="5"/>
  <c r="H111" i="5"/>
  <c r="G110" i="5"/>
  <c r="H110" i="5" s="1"/>
  <c r="G109" i="5"/>
  <c r="H109" i="5" s="1"/>
  <c r="G108" i="5"/>
  <c r="H108" i="5" s="1"/>
  <c r="H107" i="5"/>
  <c r="G107" i="5"/>
  <c r="G106" i="5"/>
  <c r="H106" i="5" s="1"/>
  <c r="G105" i="5"/>
  <c r="H105" i="5" s="1"/>
  <c r="G104" i="5"/>
  <c r="H104" i="5" s="1"/>
  <c r="G103" i="5"/>
  <c r="H103" i="5"/>
  <c r="G102" i="5"/>
  <c r="H102" i="5" s="1"/>
  <c r="H101" i="5"/>
  <c r="G101" i="5"/>
  <c r="G100" i="5"/>
  <c r="H100" i="5" s="1"/>
  <c r="G99" i="5"/>
  <c r="H99" i="5" s="1"/>
  <c r="G98" i="5"/>
  <c r="H98" i="5" s="1"/>
  <c r="G97" i="5"/>
  <c r="H97" i="5" s="1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H89" i="5"/>
  <c r="G89" i="5"/>
  <c r="G88" i="5"/>
  <c r="H88" i="5" s="1"/>
  <c r="G87" i="5"/>
  <c r="H87" i="5"/>
  <c r="G86" i="5"/>
  <c r="H86" i="5" s="1"/>
  <c r="G85" i="5"/>
  <c r="H85" i="5" s="1"/>
  <c r="G84" i="5"/>
  <c r="H84" i="5" s="1"/>
  <c r="H83" i="5"/>
  <c r="G83" i="5"/>
  <c r="G82" i="5"/>
  <c r="H82" i="5" s="1"/>
  <c r="G81" i="5"/>
  <c r="H81" i="5" s="1"/>
  <c r="G80" i="5"/>
  <c r="H80" i="5" s="1"/>
  <c r="G79" i="5"/>
  <c r="H79" i="5"/>
  <c r="G78" i="5"/>
  <c r="H78" i="5" s="1"/>
  <c r="H77" i="5"/>
  <c r="G77" i="5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G69" i="5"/>
  <c r="H69" i="5" s="1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G61" i="5"/>
  <c r="H61" i="5" s="1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G43" i="5"/>
  <c r="H43" i="5" s="1"/>
  <c r="G42" i="5"/>
  <c r="H42" i="5" s="1"/>
  <c r="G41" i="5"/>
  <c r="H41" i="5" s="1"/>
  <c r="G40" i="5"/>
  <c r="H40" i="5" s="1"/>
  <c r="G39" i="5"/>
  <c r="H39" i="5"/>
  <c r="G38" i="5"/>
  <c r="H38" i="5" s="1"/>
  <c r="G37" i="5"/>
  <c r="H37" i="5" s="1"/>
  <c r="G36" i="5"/>
  <c r="H36" i="5" s="1"/>
  <c r="G35" i="5"/>
  <c r="H35" i="5" s="1"/>
  <c r="G34" i="5"/>
  <c r="H34" i="5" s="1"/>
  <c r="G33" i="5"/>
  <c r="H33" i="5" s="1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H26" i="5"/>
  <c r="G26" i="5"/>
  <c r="G25" i="5"/>
  <c r="H25" i="5" s="1"/>
  <c r="H24" i="5"/>
  <c r="G24" i="5"/>
  <c r="G23" i="5"/>
  <c r="H23" i="5" s="1"/>
  <c r="G22" i="5"/>
  <c r="H22" i="5" s="1"/>
  <c r="G21" i="5"/>
  <c r="H21" i="5" s="1"/>
  <c r="H20" i="5"/>
  <c r="G20" i="5"/>
  <c r="G19" i="5"/>
  <c r="H19" i="5" s="1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H8" i="5"/>
  <c r="G8" i="5"/>
  <c r="G7" i="5"/>
  <c r="H7" i="5" s="1"/>
  <c r="G6" i="5"/>
  <c r="H6" i="5" s="1"/>
  <c r="G5" i="5"/>
  <c r="H5" i="5" s="1"/>
  <c r="G4" i="5"/>
  <c r="H4" i="5" s="1"/>
  <c r="C1" i="5"/>
  <c r="B1" i="5"/>
  <c r="G203" i="4"/>
  <c r="H203" i="4" s="1"/>
  <c r="G202" i="4"/>
  <c r="H202" i="4" s="1"/>
  <c r="H201" i="4"/>
  <c r="G201" i="4"/>
  <c r="G200" i="4"/>
  <c r="H200" i="4" s="1"/>
  <c r="G199" i="4"/>
  <c r="H199" i="4" s="1"/>
  <c r="G198" i="4"/>
  <c r="H198" i="4" s="1"/>
  <c r="G197" i="4"/>
  <c r="H197" i="4" s="1"/>
  <c r="G196" i="4"/>
  <c r="H196" i="4" s="1"/>
  <c r="H195" i="4"/>
  <c r="G195" i="4"/>
  <c r="G194" i="4"/>
  <c r="H194" i="4" s="1"/>
  <c r="G193" i="4"/>
  <c r="H193" i="4" s="1"/>
  <c r="G192" i="4"/>
  <c r="H192" i="4" s="1"/>
  <c r="G191" i="4"/>
  <c r="H191" i="4" s="1"/>
  <c r="G190" i="4"/>
  <c r="H190" i="4" s="1"/>
  <c r="H189" i="4"/>
  <c r="G189" i="4"/>
  <c r="G188" i="4"/>
  <c r="H188" i="4" s="1"/>
  <c r="G187" i="4"/>
  <c r="H187" i="4" s="1"/>
  <c r="G186" i="4"/>
  <c r="H186" i="4" s="1"/>
  <c r="G185" i="4"/>
  <c r="H185" i="4" s="1"/>
  <c r="G184" i="4"/>
  <c r="H184" i="4" s="1"/>
  <c r="H183" i="4"/>
  <c r="G183" i="4"/>
  <c r="G182" i="4"/>
  <c r="H182" i="4" s="1"/>
  <c r="G181" i="4"/>
  <c r="H181" i="4" s="1"/>
  <c r="G180" i="4"/>
  <c r="H180" i="4" s="1"/>
  <c r="G179" i="4"/>
  <c r="H179" i="4" s="1"/>
  <c r="G178" i="4"/>
  <c r="H178" i="4" s="1"/>
  <c r="H177" i="4"/>
  <c r="G177" i="4"/>
  <c r="G176" i="4"/>
  <c r="H176" i="4" s="1"/>
  <c r="G175" i="4"/>
  <c r="H175" i="4" s="1"/>
  <c r="G174" i="4"/>
  <c r="H174" i="4" s="1"/>
  <c r="G173" i="4"/>
  <c r="H173" i="4" s="1"/>
  <c r="G172" i="4"/>
  <c r="H172" i="4" s="1"/>
  <c r="H171" i="4"/>
  <c r="G171" i="4"/>
  <c r="G170" i="4"/>
  <c r="H170" i="4" s="1"/>
  <c r="G169" i="4"/>
  <c r="H169" i="4" s="1"/>
  <c r="G168" i="4"/>
  <c r="H168" i="4" s="1"/>
  <c r="G167" i="4"/>
  <c r="H167" i="4"/>
  <c r="G166" i="4"/>
  <c r="H166" i="4" s="1"/>
  <c r="H165" i="4"/>
  <c r="G165" i="4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H153" i="4"/>
  <c r="G153" i="4"/>
  <c r="G152" i="4"/>
  <c r="H152" i="4" s="1"/>
  <c r="G151" i="4"/>
  <c r="H151" i="4"/>
  <c r="G150" i="4"/>
  <c r="H150" i="4" s="1"/>
  <c r="G149" i="4"/>
  <c r="H149" i="4" s="1"/>
  <c r="G148" i="4"/>
  <c r="H148" i="4" s="1"/>
  <c r="H147" i="4"/>
  <c r="G147" i="4"/>
  <c r="G146" i="4"/>
  <c r="H146" i="4" s="1"/>
  <c r="G145" i="4"/>
  <c r="H145" i="4" s="1"/>
  <c r="G144" i="4"/>
  <c r="H144" i="4" s="1"/>
  <c r="G143" i="4"/>
  <c r="H143" i="4"/>
  <c r="G142" i="4"/>
  <c r="H142" i="4" s="1"/>
  <c r="H141" i="4"/>
  <c r="G141" i="4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H129" i="4"/>
  <c r="G129" i="4"/>
  <c r="G128" i="4"/>
  <c r="H128" i="4" s="1"/>
  <c r="G127" i="4"/>
  <c r="H127" i="4"/>
  <c r="G126" i="4"/>
  <c r="H126" i="4" s="1"/>
  <c r="G125" i="4"/>
  <c r="H125" i="4" s="1"/>
  <c r="G124" i="4"/>
  <c r="H124" i="4" s="1"/>
  <c r="H123" i="4"/>
  <c r="G123" i="4"/>
  <c r="G122" i="4"/>
  <c r="H122" i="4" s="1"/>
  <c r="G121" i="4"/>
  <c r="H121" i="4" s="1"/>
  <c r="G120" i="4"/>
  <c r="H120" i="4" s="1"/>
  <c r="G119" i="4"/>
  <c r="H119" i="4"/>
  <c r="G118" i="4"/>
  <c r="H118" i="4" s="1"/>
  <c r="H117" i="4"/>
  <c r="G117" i="4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H105" i="4"/>
  <c r="G105" i="4"/>
  <c r="G104" i="4"/>
  <c r="H104" i="4" s="1"/>
  <c r="G103" i="4"/>
  <c r="H103" i="4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/>
  <c r="G94" i="4"/>
  <c r="H94" i="4" s="1"/>
  <c r="H93" i="4"/>
  <c r="G93" i="4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/>
  <c r="G86" i="4"/>
  <c r="H86" i="4" s="1"/>
  <c r="G85" i="4"/>
  <c r="H85" i="4" s="1"/>
  <c r="G84" i="4"/>
  <c r="H84" i="4" s="1"/>
  <c r="G83" i="4"/>
  <c r="H83" i="4" s="1"/>
  <c r="G82" i="4"/>
  <c r="H82" i="4" s="1"/>
  <c r="H81" i="4"/>
  <c r="G81" i="4"/>
  <c r="G80" i="4"/>
  <c r="H80" i="4" s="1"/>
  <c r="G79" i="4"/>
  <c r="H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/>
  <c r="G70" i="4"/>
  <c r="H70" i="4" s="1"/>
  <c r="H69" i="4"/>
  <c r="G69" i="4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/>
  <c r="G62" i="4"/>
  <c r="H62" i="4" s="1"/>
  <c r="G61" i="4"/>
  <c r="H61" i="4" s="1"/>
  <c r="G60" i="4"/>
  <c r="H60" i="4" s="1"/>
  <c r="G59" i="4"/>
  <c r="H59" i="4" s="1"/>
  <c r="G58" i="4"/>
  <c r="H58" i="4" s="1"/>
  <c r="H57" i="4"/>
  <c r="G57" i="4"/>
  <c r="G56" i="4"/>
  <c r="H56" i="4" s="1"/>
  <c r="G55" i="4"/>
  <c r="H55" i="4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/>
  <c r="G46" i="4"/>
  <c r="H46" i="4" s="1"/>
  <c r="H45" i="4"/>
  <c r="G45" i="4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/>
  <c r="G38" i="4"/>
  <c r="H38" i="4" s="1"/>
  <c r="G37" i="4"/>
  <c r="H37" i="4" s="1"/>
  <c r="G36" i="4"/>
  <c r="H36" i="4" s="1"/>
  <c r="G35" i="4"/>
  <c r="H35" i="4" s="1"/>
  <c r="G34" i="4"/>
  <c r="H34" i="4" s="1"/>
  <c r="H33" i="4"/>
  <c r="G33" i="4"/>
  <c r="H32" i="4"/>
  <c r="G32" i="4"/>
  <c r="G31" i="4"/>
  <c r="H31" i="4" s="1"/>
  <c r="H30" i="4"/>
  <c r="G30" i="4"/>
  <c r="G29" i="4"/>
  <c r="H29" i="4" s="1"/>
  <c r="H28" i="4"/>
  <c r="G28" i="4"/>
  <c r="H27" i="4"/>
  <c r="G27" i="4"/>
  <c r="H26" i="4"/>
  <c r="G26" i="4"/>
  <c r="G25" i="4"/>
  <c r="H25" i="4" s="1"/>
  <c r="H24" i="4"/>
  <c r="G24" i="4"/>
  <c r="G23" i="4"/>
  <c r="H23" i="4" s="1"/>
  <c r="H22" i="4"/>
  <c r="G22" i="4"/>
  <c r="G21" i="4"/>
  <c r="H21" i="4" s="1"/>
  <c r="H20" i="4"/>
  <c r="G20" i="4"/>
  <c r="G19" i="4"/>
  <c r="H19" i="4" s="1"/>
  <c r="H18" i="4"/>
  <c r="G18" i="4"/>
  <c r="G17" i="4"/>
  <c r="H17" i="4" s="1"/>
  <c r="H16" i="4"/>
  <c r="G16" i="4"/>
  <c r="H15" i="4"/>
  <c r="G15" i="4"/>
  <c r="H14" i="4"/>
  <c r="G14" i="4"/>
  <c r="G13" i="4"/>
  <c r="H13" i="4" s="1"/>
  <c r="G12" i="4"/>
  <c r="H12" i="4" s="1"/>
  <c r="G11" i="4"/>
  <c r="H11" i="4" s="1"/>
  <c r="G10" i="4"/>
  <c r="H10" i="4" s="1"/>
  <c r="H9" i="4"/>
  <c r="G9" i="4"/>
  <c r="G8" i="4"/>
  <c r="H8" i="4" s="1"/>
  <c r="G7" i="4"/>
  <c r="H7" i="4" s="1"/>
  <c r="H6" i="4"/>
  <c r="G6" i="4"/>
  <c r="G5" i="4"/>
  <c r="H5" i="4" s="1"/>
  <c r="G4" i="4"/>
  <c r="H4" i="4" s="1"/>
  <c r="C1" i="4"/>
  <c r="B1" i="4"/>
  <c r="G203" i="3"/>
  <c r="H203" i="3"/>
  <c r="G202" i="3"/>
  <c r="H202" i="3" s="1"/>
  <c r="G201" i="3"/>
  <c r="H201" i="3"/>
  <c r="G200" i="3"/>
  <c r="H200" i="3" s="1"/>
  <c r="G199" i="3"/>
  <c r="H199" i="3" s="1"/>
  <c r="G198" i="3"/>
  <c r="H198" i="3" s="1"/>
  <c r="G197" i="3"/>
  <c r="H197" i="3"/>
  <c r="G196" i="3"/>
  <c r="H196" i="3" s="1"/>
  <c r="G195" i="3"/>
  <c r="H195" i="3"/>
  <c r="G194" i="3"/>
  <c r="H194" i="3" s="1"/>
  <c r="G193" i="3"/>
  <c r="H193" i="3" s="1"/>
  <c r="G192" i="3"/>
  <c r="H192" i="3" s="1"/>
  <c r="G191" i="3"/>
  <c r="H191" i="3"/>
  <c r="G190" i="3"/>
  <c r="H190" i="3" s="1"/>
  <c r="G189" i="3"/>
  <c r="H189" i="3"/>
  <c r="G188" i="3"/>
  <c r="H188" i="3" s="1"/>
  <c r="G187" i="3"/>
  <c r="H187" i="3" s="1"/>
  <c r="G186" i="3"/>
  <c r="H186" i="3" s="1"/>
  <c r="G185" i="3"/>
  <c r="H185" i="3" s="1"/>
  <c r="G184" i="3"/>
  <c r="H184" i="3" s="1"/>
  <c r="G183" i="3"/>
  <c r="H183" i="3"/>
  <c r="G182" i="3"/>
  <c r="H182" i="3" s="1"/>
  <c r="H181" i="3"/>
  <c r="G181" i="3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G170" i="3"/>
  <c r="H170" i="3" s="1"/>
  <c r="H169" i="3"/>
  <c r="G169" i="3"/>
  <c r="G168" i="3"/>
  <c r="H168" i="3" s="1"/>
  <c r="G167" i="3"/>
  <c r="H167" i="3"/>
  <c r="G166" i="3"/>
  <c r="H166" i="3" s="1"/>
  <c r="G165" i="3"/>
  <c r="H165" i="3" s="1"/>
  <c r="G164" i="3"/>
  <c r="H164" i="3" s="1"/>
  <c r="H163" i="3"/>
  <c r="G163" i="3"/>
  <c r="G162" i="3"/>
  <c r="H162" i="3" s="1"/>
  <c r="G161" i="3"/>
  <c r="H161" i="3" s="1"/>
  <c r="G160" i="3"/>
  <c r="H160" i="3" s="1"/>
  <c r="G159" i="3"/>
  <c r="H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/>
  <c r="G150" i="3"/>
  <c r="H150" i="3" s="1"/>
  <c r="G149" i="3"/>
  <c r="H149" i="3" s="1"/>
  <c r="G148" i="3"/>
  <c r="H148" i="3" s="1"/>
  <c r="G147" i="3"/>
  <c r="H147" i="3" s="1"/>
  <c r="G146" i="3"/>
  <c r="H146" i="3" s="1"/>
  <c r="H145" i="3"/>
  <c r="G145" i="3"/>
  <c r="G144" i="3"/>
  <c r="H144" i="3" s="1"/>
  <c r="G143" i="3"/>
  <c r="H143" i="3"/>
  <c r="G142" i="3"/>
  <c r="H142" i="3" s="1"/>
  <c r="G141" i="3"/>
  <c r="H141" i="3" s="1"/>
  <c r="G140" i="3"/>
  <c r="H140" i="3" s="1"/>
  <c r="H139" i="3"/>
  <c r="G139" i="3"/>
  <c r="G138" i="3"/>
  <c r="H138" i="3" s="1"/>
  <c r="G137" i="3"/>
  <c r="H137" i="3" s="1"/>
  <c r="G136" i="3"/>
  <c r="H136" i="3" s="1"/>
  <c r="G135" i="3"/>
  <c r="H135" i="3"/>
  <c r="G134" i="3"/>
  <c r="H134" i="3" s="1"/>
  <c r="H133" i="3"/>
  <c r="G133" i="3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G122" i="3"/>
  <c r="H122" i="3" s="1"/>
  <c r="H121" i="3"/>
  <c r="G121" i="3"/>
  <c r="G120" i="3"/>
  <c r="H120" i="3" s="1"/>
  <c r="G119" i="3"/>
  <c r="H119" i="3"/>
  <c r="G118" i="3"/>
  <c r="H118" i="3" s="1"/>
  <c r="G117" i="3"/>
  <c r="H117" i="3" s="1"/>
  <c r="G116" i="3"/>
  <c r="H116" i="3" s="1"/>
  <c r="H115" i="3"/>
  <c r="G115" i="3"/>
  <c r="G114" i="3"/>
  <c r="H114" i="3" s="1"/>
  <c r="G113" i="3"/>
  <c r="H113" i="3" s="1"/>
  <c r="G112" i="3"/>
  <c r="H112" i="3" s="1"/>
  <c r="G111" i="3"/>
  <c r="H111" i="3"/>
  <c r="G110" i="3"/>
  <c r="H110" i="3" s="1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/>
  <c r="G102" i="3"/>
  <c r="H102" i="3" s="1"/>
  <c r="G101" i="3"/>
  <c r="H101" i="3" s="1"/>
  <c r="G100" i="3"/>
  <c r="H100" i="3" s="1"/>
  <c r="G99" i="3"/>
  <c r="H99" i="3" s="1"/>
  <c r="G98" i="3"/>
  <c r="H98" i="3" s="1"/>
  <c r="H97" i="3"/>
  <c r="G97" i="3"/>
  <c r="G96" i="3"/>
  <c r="H96" i="3" s="1"/>
  <c r="G95" i="3"/>
  <c r="H95" i="3"/>
  <c r="G94" i="3"/>
  <c r="H94" i="3" s="1"/>
  <c r="G93" i="3"/>
  <c r="H93" i="3" s="1"/>
  <c r="G92" i="3"/>
  <c r="H92" i="3" s="1"/>
  <c r="H91" i="3"/>
  <c r="G91" i="3"/>
  <c r="G90" i="3"/>
  <c r="H90" i="3" s="1"/>
  <c r="G89" i="3"/>
  <c r="H89" i="3" s="1"/>
  <c r="G88" i="3"/>
  <c r="H88" i="3" s="1"/>
  <c r="G87" i="3"/>
  <c r="H87" i="3"/>
  <c r="G86" i="3"/>
  <c r="H86" i="3" s="1"/>
  <c r="H85" i="3"/>
  <c r="G85" i="3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H73" i="3"/>
  <c r="G73" i="3"/>
  <c r="G72" i="3"/>
  <c r="H72" i="3" s="1"/>
  <c r="G71" i="3"/>
  <c r="H71" i="3"/>
  <c r="G70" i="3"/>
  <c r="H70" i="3" s="1"/>
  <c r="G69" i="3"/>
  <c r="H69" i="3" s="1"/>
  <c r="G68" i="3"/>
  <c r="H68" i="3" s="1"/>
  <c r="H67" i="3"/>
  <c r="G67" i="3"/>
  <c r="G66" i="3"/>
  <c r="H66" i="3" s="1"/>
  <c r="G65" i="3"/>
  <c r="H65" i="3" s="1"/>
  <c r="G64" i="3"/>
  <c r="H64" i="3" s="1"/>
  <c r="G63" i="3"/>
  <c r="H63" i="3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/>
  <c r="G51" i="3"/>
  <c r="H51" i="3" s="1"/>
  <c r="G50" i="3"/>
  <c r="H50" i="3" s="1"/>
  <c r="H49" i="3"/>
  <c r="G49" i="3"/>
  <c r="G48" i="3"/>
  <c r="H48" i="3" s="1"/>
  <c r="G47" i="3"/>
  <c r="H47" i="3"/>
  <c r="G46" i="3"/>
  <c r="H46" i="3"/>
  <c r="G45" i="3"/>
  <c r="H45" i="3" s="1"/>
  <c r="G44" i="3"/>
  <c r="H44" i="3" s="1"/>
  <c r="H43" i="3"/>
  <c r="G43" i="3"/>
  <c r="G42" i="3"/>
  <c r="H42" i="3" s="1"/>
  <c r="H41" i="3"/>
  <c r="G41" i="3"/>
  <c r="G40" i="3"/>
  <c r="H40" i="3" s="1"/>
  <c r="G39" i="3"/>
  <c r="H39" i="3"/>
  <c r="G38" i="3"/>
  <c r="H38" i="3"/>
  <c r="H37" i="3"/>
  <c r="G37" i="3"/>
  <c r="G36" i="3"/>
  <c r="H36" i="3"/>
  <c r="G35" i="3"/>
  <c r="H35" i="3" s="1"/>
  <c r="G34" i="3"/>
  <c r="H34" i="3" s="1"/>
  <c r="H33" i="3"/>
  <c r="G33" i="3"/>
  <c r="G32" i="3"/>
  <c r="H32" i="3" s="1"/>
  <c r="H31" i="3"/>
  <c r="G31" i="3"/>
  <c r="G30" i="3"/>
  <c r="H30" i="3" s="1"/>
  <c r="H29" i="3"/>
  <c r="G29" i="3"/>
  <c r="G28" i="3"/>
  <c r="H28" i="3" s="1"/>
  <c r="G27" i="3"/>
  <c r="H27" i="3" s="1"/>
  <c r="G26" i="3"/>
  <c r="H26" i="3" s="1"/>
  <c r="H25" i="3"/>
  <c r="G25" i="3"/>
  <c r="G24" i="3"/>
  <c r="H24" i="3" s="1"/>
  <c r="H23" i="3"/>
  <c r="G23" i="3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H16" i="3"/>
  <c r="G16" i="3"/>
  <c r="H15" i="3"/>
  <c r="G15" i="3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H5" i="3"/>
  <c r="G5" i="3"/>
  <c r="G4" i="3"/>
  <c r="H4" i="3" s="1"/>
  <c r="C1" i="3"/>
  <c r="B1" i="3"/>
  <c r="G203" i="2"/>
  <c r="G202" i="2"/>
  <c r="G201" i="2"/>
  <c r="G200" i="2"/>
  <c r="H200" i="2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G190" i="2"/>
  <c r="G189" i="2"/>
  <c r="G188" i="2"/>
  <c r="H188" i="2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G178" i="2"/>
  <c r="G177" i="2"/>
  <c r="G176" i="2"/>
  <c r="H176" i="2"/>
  <c r="G175" i="2"/>
  <c r="G174" i="2"/>
  <c r="G173" i="2"/>
  <c r="G172" i="2"/>
  <c r="H172" i="2" s="1"/>
  <c r="G171" i="2"/>
  <c r="H171" i="2" s="1"/>
  <c r="G170" i="2"/>
  <c r="G169" i="2"/>
  <c r="G168" i="2"/>
  <c r="H168" i="2" s="1"/>
  <c r="G167" i="2"/>
  <c r="G166" i="2"/>
  <c r="H166" i="2" s="1"/>
  <c r="G165" i="2"/>
  <c r="H165" i="2" s="1"/>
  <c r="G164" i="2"/>
  <c r="H164" i="2"/>
  <c r="G163" i="2"/>
  <c r="G162" i="2"/>
  <c r="G161" i="2"/>
  <c r="G160" i="2"/>
  <c r="H160" i="2" s="1"/>
  <c r="G159" i="2"/>
  <c r="G158" i="2"/>
  <c r="G157" i="2"/>
  <c r="H157" i="2" s="1"/>
  <c r="G156" i="2"/>
  <c r="H156" i="2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G129" i="2"/>
  <c r="G128" i="2"/>
  <c r="H128" i="2"/>
  <c r="G127" i="2"/>
  <c r="H127" i="2" s="1"/>
  <c r="G126" i="2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G114" i="2"/>
  <c r="G113" i="2"/>
  <c r="G112" i="2"/>
  <c r="H112" i="2" s="1"/>
  <c r="G111" i="2"/>
  <c r="G110" i="2"/>
  <c r="G109" i="2"/>
  <c r="H109" i="2" s="1"/>
  <c r="G108" i="2"/>
  <c r="H108" i="2"/>
  <c r="G107" i="2"/>
  <c r="G106" i="2"/>
  <c r="G105" i="2"/>
  <c r="G104" i="2"/>
  <c r="H104" i="2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G94" i="2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G82" i="2"/>
  <c r="G81" i="2"/>
  <c r="G80" i="2"/>
  <c r="H80" i="2"/>
  <c r="G79" i="2"/>
  <c r="H79" i="2" s="1"/>
  <c r="G78" i="2"/>
  <c r="G77" i="2"/>
  <c r="G76" i="2"/>
  <c r="H76" i="2" s="1"/>
  <c r="G75" i="2"/>
  <c r="H75" i="2" s="1"/>
  <c r="G74" i="2"/>
  <c r="G73" i="2"/>
  <c r="G72" i="2"/>
  <c r="H72" i="2" s="1"/>
  <c r="G71" i="2"/>
  <c r="G70" i="2"/>
  <c r="H70" i="2" s="1"/>
  <c r="G69" i="2"/>
  <c r="H69" i="2" s="1"/>
  <c r="G68" i="2"/>
  <c r="H68" i="2"/>
  <c r="G67" i="2"/>
  <c r="G66" i="2"/>
  <c r="G65" i="2"/>
  <c r="G64" i="2"/>
  <c r="H64" i="2" s="1"/>
  <c r="G63" i="2"/>
  <c r="G62" i="2"/>
  <c r="G61" i="2"/>
  <c r="H61" i="2" s="1"/>
  <c r="G60" i="2"/>
  <c r="H60" i="2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/>
  <c r="G43" i="2"/>
  <c r="G42" i="2"/>
  <c r="H42" i="2" s="1"/>
  <c r="G41" i="2"/>
  <c r="H41" i="2" s="1"/>
  <c r="G40" i="2"/>
  <c r="H40" i="2" s="1"/>
  <c r="G39" i="2"/>
  <c r="G38" i="2"/>
  <c r="G37" i="2"/>
  <c r="G36" i="2"/>
  <c r="H36" i="2" s="1"/>
  <c r="G35" i="2"/>
  <c r="G34" i="2"/>
  <c r="G33" i="2"/>
  <c r="G32" i="2"/>
  <c r="H32" i="2"/>
  <c r="G31" i="2"/>
  <c r="H31" i="2" s="1"/>
  <c r="G30" i="2"/>
  <c r="H30" i="2" s="1"/>
  <c r="G29" i="2"/>
  <c r="H29" i="2" s="1"/>
  <c r="G28" i="2"/>
  <c r="H28" i="2" s="1"/>
  <c r="G27" i="2"/>
  <c r="H27" i="2" s="1"/>
  <c r="G26" i="2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G6" i="2"/>
  <c r="H6" i="2" s="1"/>
  <c r="G5" i="2"/>
  <c r="H5" i="2" s="1"/>
  <c r="G4" i="2"/>
  <c r="H4" i="2" s="1"/>
  <c r="H203" i="2"/>
  <c r="H202" i="2"/>
  <c r="H201" i="2"/>
  <c r="H199" i="2"/>
  <c r="H198" i="2"/>
  <c r="H197" i="2"/>
  <c r="H193" i="2"/>
  <c r="H191" i="2"/>
  <c r="H190" i="2"/>
  <c r="H189" i="2"/>
  <c r="H187" i="2"/>
  <c r="H183" i="2"/>
  <c r="H182" i="2"/>
  <c r="H181" i="2"/>
  <c r="H179" i="2"/>
  <c r="H178" i="2"/>
  <c r="H177" i="2"/>
  <c r="H175" i="2"/>
  <c r="H174" i="2"/>
  <c r="H173" i="2"/>
  <c r="H170" i="2"/>
  <c r="H169" i="2"/>
  <c r="H167" i="2"/>
  <c r="H163" i="2"/>
  <c r="H162" i="2"/>
  <c r="H161" i="2"/>
  <c r="H159" i="2"/>
  <c r="H158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30" i="2"/>
  <c r="H129" i="2"/>
  <c r="H126" i="2"/>
  <c r="H125" i="2"/>
  <c r="H122" i="2"/>
  <c r="H121" i="2"/>
  <c r="H119" i="2"/>
  <c r="H115" i="2"/>
  <c r="H114" i="2"/>
  <c r="H113" i="2"/>
  <c r="H111" i="2"/>
  <c r="H110" i="2"/>
  <c r="H107" i="2"/>
  <c r="H106" i="2"/>
  <c r="H105" i="2"/>
  <c r="H103" i="2"/>
  <c r="H102" i="2"/>
  <c r="H101" i="2"/>
  <c r="H97" i="2"/>
  <c r="H95" i="2"/>
  <c r="H94" i="2"/>
  <c r="H93" i="2"/>
  <c r="H91" i="2"/>
  <c r="H87" i="2"/>
  <c r="H86" i="2"/>
  <c r="H85" i="2"/>
  <c r="H83" i="2"/>
  <c r="H82" i="2"/>
  <c r="H81" i="2"/>
  <c r="H78" i="2"/>
  <c r="H77" i="2"/>
  <c r="H74" i="2"/>
  <c r="H73" i="2"/>
  <c r="H71" i="2"/>
  <c r="H67" i="2"/>
  <c r="H66" i="2"/>
  <c r="H65" i="2"/>
  <c r="H63" i="2"/>
  <c r="H62" i="2"/>
  <c r="H59" i="2"/>
  <c r="H57" i="2"/>
  <c r="H55" i="2"/>
  <c r="H54" i="2"/>
  <c r="H49" i="2"/>
  <c r="H47" i="2"/>
  <c r="H46" i="2"/>
  <c r="H45" i="2"/>
  <c r="H43" i="2"/>
  <c r="H39" i="2"/>
  <c r="H38" i="2"/>
  <c r="H37" i="2"/>
  <c r="H35" i="2"/>
  <c r="H34" i="2"/>
  <c r="H33" i="2"/>
  <c r="H26" i="2"/>
  <c r="H18" i="2"/>
  <c r="H7" i="2"/>
  <c r="C1" i="2"/>
  <c r="B1" i="2"/>
  <c r="H1" i="5" l="1"/>
  <c r="G1" i="5" s="1"/>
  <c r="H1" i="2"/>
  <c r="G1" i="2" s="1"/>
  <c r="H1" i="3"/>
  <c r="G1" i="3" s="1"/>
  <c r="H1" i="4"/>
  <c r="G1" i="4" s="1"/>
</calcChain>
</file>

<file path=xl/sharedStrings.xml><?xml version="1.0" encoding="utf-8"?>
<sst xmlns="http://schemas.openxmlformats.org/spreadsheetml/2006/main" count="175" uniqueCount="142">
  <si>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</si>
  <si>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</si>
  <si>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</si>
  <si>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</si>
  <si>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</si>
  <si>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</si>
  <si>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</si>
  <si>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</si>
  <si>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1° TRIMESTRE</t>
  </si>
  <si>
    <t>2° TRIMESTRE</t>
  </si>
  <si>
    <t>3° TRIMESTRE</t>
  </si>
  <si>
    <t>4° TRIMESTRE</t>
  </si>
  <si>
    <t>Numero delle imprese creditrici</t>
  </si>
  <si>
    <t>ISTITUTO SUPERIORE  "PALMIERI - RAMPONE - POLO"</t>
  </si>
  <si>
    <t>82100 BENEVENTO (BN) Via Traiano Boccalini, 23-25 C.F. 92057600626 C.M. BNIS027006</t>
  </si>
  <si>
    <t>250 del 30/12/2020</t>
  </si>
  <si>
    <t>472 del 21/12/2020</t>
  </si>
  <si>
    <t>1071/PA del 26/12/2020</t>
  </si>
  <si>
    <t>467 del 19/12/2020</t>
  </si>
  <si>
    <t>406 del 31/12/2020</t>
  </si>
  <si>
    <t>8/PA del 29/01/2021</t>
  </si>
  <si>
    <t>FPA 3/21 del 04/01/2021</t>
  </si>
  <si>
    <t>FPA 4/21 del 04/01/2021</t>
  </si>
  <si>
    <t>FPA 5/21 del 04/01/2021</t>
  </si>
  <si>
    <t>12/PA del 03/02/2021</t>
  </si>
  <si>
    <t>1021021407 del 09/02/2021</t>
  </si>
  <si>
    <t>1021011816 del 04/02/2021</t>
  </si>
  <si>
    <t>53 del 09/02/2021</t>
  </si>
  <si>
    <t>30 del 30/01/2021</t>
  </si>
  <si>
    <t>FATTPA 11_21 del 22/02/2021</t>
  </si>
  <si>
    <t>FPA 36/21 del 07/03/2021</t>
  </si>
  <si>
    <t>FPA 35/21 del 07/03/2021</t>
  </si>
  <si>
    <t>FPA 34/21 del 07/03/2021</t>
  </si>
  <si>
    <t>3-PA del 08/03/2021</t>
  </si>
  <si>
    <t>1021048300 del 05/03/2021</t>
  </si>
  <si>
    <t>19/PA del 03/03/2021</t>
  </si>
  <si>
    <t>45/2020/A del 02/03/2021</t>
  </si>
  <si>
    <t>8/PA del 25/02/2021</t>
  </si>
  <si>
    <t>494/PA del 31/01/2021</t>
  </si>
  <si>
    <t>707/PA del 11/02/2021</t>
  </si>
  <si>
    <t>W75 del 12/03/2021</t>
  </si>
  <si>
    <t>5 del 18/03/2021</t>
  </si>
  <si>
    <t>627/PA del 26/05/2021</t>
  </si>
  <si>
    <t>633/PA del 31/05/2021</t>
  </si>
  <si>
    <t>1021131901 del 31/05/2021</t>
  </si>
  <si>
    <t>1021158259 del 25/06/2021</t>
  </si>
  <si>
    <t>8 del 29/04/2021</t>
  </si>
  <si>
    <t>PA3 del 21/06/2021</t>
  </si>
  <si>
    <t>2/21 del 19/06/2021</t>
  </si>
  <si>
    <t>24/PA del 06/05/2021</t>
  </si>
  <si>
    <t>337 del 16/04/2021</t>
  </si>
  <si>
    <t>161 del 21/04/2021</t>
  </si>
  <si>
    <t>FPA 50/21 del 04/05/2021</t>
  </si>
  <si>
    <t>FPA 51/21 del 04/05/2021</t>
  </si>
  <si>
    <t>FPA 49/21 del 04/05/2021</t>
  </si>
  <si>
    <t>146/E del 05/05/2021</t>
  </si>
  <si>
    <t>2 del 30/05/2021</t>
  </si>
  <si>
    <t>20214E16700 del 26/05/2021</t>
  </si>
  <si>
    <t>26/E del 21/05/2021</t>
  </si>
  <si>
    <t>196 del 14/05/2021</t>
  </si>
  <si>
    <t>44/PA del 14/05/2021</t>
  </si>
  <si>
    <t>50/PA del 03/06/2021</t>
  </si>
  <si>
    <t>072100215 del 27/05/2021</t>
  </si>
  <si>
    <t>33/PA del 23/06/2021</t>
  </si>
  <si>
    <t>34/PA del 23/06/2021</t>
  </si>
  <si>
    <t>2828/PA del 22/06/2021</t>
  </si>
  <si>
    <t>W172 del 14/06/2021</t>
  </si>
  <si>
    <t>2040/210012713 del 21/05/2021</t>
  </si>
  <si>
    <t>35/E del 16/06/2021</t>
  </si>
  <si>
    <t>117/2020/A del 04/06/2021</t>
  </si>
  <si>
    <t>FPA 90/21 del 02/07/2021</t>
  </si>
  <si>
    <t>FPA 91/21 del 02/07/2021</t>
  </si>
  <si>
    <t>FPA 92/21 del 02/07/2021</t>
  </si>
  <si>
    <t>FAPA/2021/0001 del 29/06/2021</t>
  </si>
  <si>
    <t>5 del 06/07/2021</t>
  </si>
  <si>
    <t>2/FE del 13/07/2021</t>
  </si>
  <si>
    <t>1/FE del 13/07/2021</t>
  </si>
  <si>
    <t>1021178895 del 20/07/2021</t>
  </si>
  <si>
    <t>37/PA del 20/07/2021</t>
  </si>
  <si>
    <t>41/PA del 31/07/2021</t>
  </si>
  <si>
    <t>FPA 98/21 del 06/09/2021</t>
  </si>
  <si>
    <t>FPA 117/21 del 06/09/2021</t>
  </si>
  <si>
    <t>FPA 118/21 del 06/09/2021</t>
  </si>
  <si>
    <t>123/FE del 03/09/2021</t>
  </si>
  <si>
    <t>21FPIPA00242 del 31/08/2021</t>
  </si>
  <si>
    <t>1/18 del 25/08/2021</t>
  </si>
  <si>
    <t>126 del 13/09/2021</t>
  </si>
  <si>
    <t>6651 del 14/09/2021</t>
  </si>
  <si>
    <t>W265 del 11/09/2021</t>
  </si>
  <si>
    <t>60/PA del 18/10/2021</t>
  </si>
  <si>
    <t>01PA del 22/10/2021</t>
  </si>
  <si>
    <t>64/PA del 21/10/2021</t>
  </si>
  <si>
    <t>1012301669 del 22/03/2021</t>
  </si>
  <si>
    <t>1012301680 del 22/03/2021</t>
  </si>
  <si>
    <t>FPA 1/21 del 23/10/2021</t>
  </si>
  <si>
    <t>FPA 2/21 del 23/10/2021</t>
  </si>
  <si>
    <t>2040/210023192 del 24/09/2021</t>
  </si>
  <si>
    <t>78/PA del 23/10/2021</t>
  </si>
  <si>
    <t>79/PA del 23/10/2021</t>
  </si>
  <si>
    <t>154/PA del 28/10/2021</t>
  </si>
  <si>
    <t>318 del 29/10/2021</t>
  </si>
  <si>
    <t>49/E del 06/10/2021</t>
  </si>
  <si>
    <t>FPA 2/21 del 15/10/2021</t>
  </si>
  <si>
    <t>291 del 11/10/2021</t>
  </si>
  <si>
    <t>FPA 124/21 del 05/11/2021</t>
  </si>
  <si>
    <t>61/PA del 05/11/2021</t>
  </si>
  <si>
    <t>60/PA del 05/11/2021</t>
  </si>
  <si>
    <t>86/PA del 09/11/2021</t>
  </si>
  <si>
    <t>FPA 144/21 del 13/11/2021</t>
  </si>
  <si>
    <t>FPA 145/21 del 13/11/2021</t>
  </si>
  <si>
    <t>66/PA del 23/11/2021</t>
  </si>
  <si>
    <t>88/PA del 23/11/2021</t>
  </si>
  <si>
    <t>000198/PA del 24/09/2021</t>
  </si>
  <si>
    <t>11 del 15/11/2021</t>
  </si>
  <si>
    <t>87/PA del 18/11/2021</t>
  </si>
  <si>
    <t>58/E del 11/11/2021</t>
  </si>
  <si>
    <t>1212 del 17/11/2021</t>
  </si>
  <si>
    <t>1_0000310554_21 del 24/11/2021</t>
  </si>
  <si>
    <t>68/PA del 13/12/2021</t>
  </si>
  <si>
    <t>84/PA del 06/11/2021</t>
  </si>
  <si>
    <t>64/E del 30/11/2021</t>
  </si>
  <si>
    <t>94/PA del 01/12/2021</t>
  </si>
  <si>
    <t>3311/PA del 30/07/2021</t>
  </si>
  <si>
    <t>3642/PA del 06/09/2021</t>
  </si>
  <si>
    <t>P0000000004 del 09/12/2021</t>
  </si>
  <si>
    <t>269/2020/A del 17/12/2021</t>
  </si>
  <si>
    <t>8/2021 del 16/12/2021</t>
  </si>
  <si>
    <t>1152/PA del 22/12/2021</t>
  </si>
  <si>
    <t>523 del 10/12/2021</t>
  </si>
  <si>
    <t>524 del 10/12/2021</t>
  </si>
  <si>
    <t>525 del 10/12/2021</t>
  </si>
  <si>
    <t>239/2020/A del 09/11/2021</t>
  </si>
  <si>
    <t>25</t>
  </si>
  <si>
    <t>6</t>
  </si>
  <si>
    <t>17</t>
  </si>
  <si>
    <t>10</t>
  </si>
  <si>
    <t>AMMONTARE COMPLESSIVO DEI DEBITI E NUMERO COMPLESSIVO DELLE IMPRESE CREDITRICI</t>
  </si>
  <si>
    <t>Data</t>
  </si>
  <si>
    <t>Numero creditori</t>
  </si>
  <si>
    <t>Debiti  risultanti  al  31  Dicembre</t>
  </si>
  <si>
    <t>31  Dicembre  2021</t>
  </si>
  <si>
    <t>Debiti risultanti alla fine del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</si>
</sst>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Font="1"/>
    <xf numFmtId="0" fontId="3" fillId="0" borderId="0" xfId="0" applyFont="1"/>
    <xf numFmtId="0" fontId="0" fillId="0" borderId="0" xfId="0" applyFont="1" applyBorder="1"/>
    <xf numFmtId="14" fontId="0" fillId="0" borderId="0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49" fontId="0" fillId="0" borderId="1" xfId="0" applyNumberFormat="1" applyBorder="1"/>
    <xf numFmtId="0" fontId="7" fillId="0" borderId="0" xfId="0" applyFont="1"/>
    <xf numFmtId="0" fontId="6" fillId="0" borderId="0" xfId="0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/>
    <xf numFmtId="0" fontId="0" fillId="0" borderId="15" xfId="0" applyFont="1" applyBorder="1"/>
    <xf numFmtId="0" fontId="2" fillId="3" borderId="2" xfId="0" applyFont="1" applyFill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5" fillId="3" borderId="19" xfId="0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1" fontId="6" fillId="0" borderId="14" xfId="0" applyNumberFormat="1" applyFon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114300</xdr:rowOff>
    </xdr:from>
    <xdr:to>
      <xdr:col>1</xdr:col>
      <xdr:colOff>904875</xdr:colOff>
      <xdr:row>4</xdr:row>
      <xdr:rowOff>114300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E20" sqref="E20:G20"/>
    </sheetView>
  </sheetViews>
  <sheetFormatPr defaultRowHeight="15" x14ac:dyDescent="0.25"/>
  <cols>
    <col min="1" max="1" width="2.5703125" style="3" customWidth="1"/>
    <col min="2" max="2" width="28.7109375" style="3" customWidth="1"/>
    <col min="3" max="3" width="24.5703125" style="3" customWidth="1"/>
    <col min="4" max="4" width="13.28515625" style="3" customWidth="1"/>
    <col min="5" max="5" width="6.5703125" style="3" customWidth="1"/>
    <col min="6" max="6" width="9.140625" style="3" customWidth="1"/>
    <col min="7" max="7" width="16.85546875" style="3" customWidth="1"/>
    <col min="8" max="16384" width="9.140625" style="3"/>
  </cols>
  <sheetData>
    <row r="1" spans="1:8" x14ac:dyDescent="0.25">
      <c r="B1" s="2"/>
    </row>
    <row r="2" spans="1:8" ht="15.95" customHeight="1" x14ac:dyDescent="0.3">
      <c r="C2" s="4" t="s">
        <v>13</v>
      </c>
    </row>
    <row r="3" spans="1:8" ht="12.75" customHeight="1" x14ac:dyDescent="0.25">
      <c r="C3" s="29" t="s">
        <v>14</v>
      </c>
    </row>
    <row r="9" spans="1:8" ht="18.75" x14ac:dyDescent="0.3">
      <c r="B9" s="30" t="s">
        <v>136</v>
      </c>
      <c r="C9" s="21"/>
      <c r="D9" s="21"/>
      <c r="E9" s="21"/>
      <c r="F9" s="21"/>
      <c r="G9" s="22"/>
      <c r="H9" s="22"/>
    </row>
    <row r="10" spans="1:8" ht="29.25" customHeight="1" thickBot="1" x14ac:dyDescent="0.3"/>
    <row r="11" spans="1:8" ht="33" customHeight="1" thickBot="1" x14ac:dyDescent="0.4">
      <c r="C11" s="7"/>
      <c r="G11" s="28">
        <v>2021</v>
      </c>
    </row>
    <row r="12" spans="1:8" ht="34.5" customHeight="1" thickBot="1" x14ac:dyDescent="0.3">
      <c r="B12" s="24"/>
      <c r="C12" s="24"/>
      <c r="D12" s="24"/>
      <c r="E12" s="24"/>
      <c r="F12" s="24"/>
      <c r="G12" s="24"/>
    </row>
    <row r="13" spans="1:8" ht="30.75" customHeight="1" thickBot="1" x14ac:dyDescent="0.3">
      <c r="A13" s="25"/>
      <c r="B13" s="26" t="s">
        <v>137</v>
      </c>
      <c r="C13" s="55" t="s">
        <v>139</v>
      </c>
      <c r="D13" s="55"/>
      <c r="E13" s="56"/>
      <c r="F13" s="53" t="s">
        <v>138</v>
      </c>
      <c r="G13" s="54"/>
    </row>
    <row r="14" spans="1:8" ht="39.75" customHeight="1" thickBot="1" x14ac:dyDescent="0.3">
      <c r="A14" s="25"/>
      <c r="B14" s="27" t="s">
        <v>140</v>
      </c>
      <c r="C14" s="57">
        <v>47361.07</v>
      </c>
      <c r="D14" s="57"/>
      <c r="E14" s="58"/>
      <c r="F14" s="48">
        <v>10</v>
      </c>
      <c r="G14" s="49"/>
    </row>
    <row r="15" spans="1:8" ht="21" customHeight="1" x14ac:dyDescent="0.25">
      <c r="A15" s="5"/>
      <c r="B15" s="32"/>
      <c r="C15" s="18"/>
      <c r="D15" s="18"/>
      <c r="E15" s="18"/>
      <c r="F15" s="33"/>
      <c r="G15" s="33"/>
    </row>
    <row r="16" spans="1:8" ht="11.25" customHeight="1" x14ac:dyDescent="0.25">
      <c r="A16" s="5"/>
      <c r="B16" s="32"/>
      <c r="C16" s="18"/>
      <c r="D16" s="18"/>
      <c r="E16" s="18"/>
      <c r="F16" s="33"/>
      <c r="G16" s="33"/>
    </row>
    <row r="17" spans="2:11" s="5" customFormat="1" ht="20.100000000000001" customHeight="1" thickBot="1" x14ac:dyDescent="0.3">
      <c r="B17" s="17"/>
      <c r="C17" s="17"/>
      <c r="D17" s="18"/>
      <c r="E17" s="17"/>
      <c r="F17" s="19"/>
      <c r="G17" s="34"/>
    </row>
    <row r="18" spans="2:11" s="16" customFormat="1" ht="24.95" customHeight="1" thickBot="1" x14ac:dyDescent="0.4">
      <c r="B18" s="50"/>
      <c r="C18" s="51"/>
      <c r="D18" s="51"/>
      <c r="E18" s="51"/>
      <c r="F18" s="51"/>
      <c r="G18" s="52"/>
    </row>
    <row r="19" spans="2:11" ht="46.5" customHeight="1" thickBot="1" x14ac:dyDescent="0.3">
      <c r="B19" s="31" t="s">
        <v>0</v>
      </c>
      <c r="C19" s="35" t="s">
        <v>141</v>
      </c>
      <c r="D19" s="36"/>
      <c r="E19" s="35" t="s">
        <v>12</v>
      </c>
      <c r="F19" s="36"/>
      <c r="G19" s="37"/>
      <c r="H19" s="5"/>
      <c r="I19" s="5"/>
      <c r="J19" s="5"/>
    </row>
    <row r="20" spans="2:11" ht="30" customHeight="1" x14ac:dyDescent="0.25">
      <c r="B20" s="23" t="s">
        <v>8</v>
      </c>
      <c r="C20" s="44">
        <v>12454.86</v>
      </c>
      <c r="D20" s="45"/>
      <c r="E20" s="38" t="s">
        <v>132</v>
      </c>
      <c r="F20" s="39"/>
      <c r="G20" s="40"/>
      <c r="H20" s="6"/>
      <c r="I20" s="6"/>
      <c r="J20" s="5"/>
      <c r="K20" s="5"/>
    </row>
    <row r="21" spans="2:11" ht="30" customHeight="1" x14ac:dyDescent="0.25">
      <c r="B21" s="20" t="s">
        <v>9</v>
      </c>
      <c r="C21" s="46">
        <v>4273.83</v>
      </c>
      <c r="D21" s="47"/>
      <c r="E21" s="41" t="s">
        <v>133</v>
      </c>
      <c r="F21" s="42"/>
      <c r="G21" s="43"/>
      <c r="H21" s="5"/>
      <c r="I21" s="5"/>
      <c r="J21" s="5"/>
      <c r="K21" s="5"/>
    </row>
    <row r="22" spans="2:11" ht="30" customHeight="1" x14ac:dyDescent="0.25">
      <c r="B22" s="20" t="s">
        <v>10</v>
      </c>
      <c r="C22" s="46">
        <v>16699.98</v>
      </c>
      <c r="D22" s="47"/>
      <c r="E22" s="41" t="s">
        <v>134</v>
      </c>
      <c r="F22" s="42"/>
      <c r="G22" s="43"/>
    </row>
    <row r="23" spans="2:11" ht="30" customHeight="1" x14ac:dyDescent="0.25">
      <c r="B23" s="20" t="s">
        <v>11</v>
      </c>
      <c r="C23" s="46">
        <v>47361.07</v>
      </c>
      <c r="D23" s="47"/>
      <c r="E23" s="41" t="s">
        <v>135</v>
      </c>
      <c r="F23" s="42"/>
      <c r="G23" s="43"/>
    </row>
  </sheetData>
  <mergeCells count="15">
    <mergeCell ref="F14:G14"/>
    <mergeCell ref="B18:G18"/>
    <mergeCell ref="F13:G13"/>
    <mergeCell ref="C13:E13"/>
    <mergeCell ref="C14:E14"/>
    <mergeCell ref="C19:D19"/>
    <mergeCell ref="C20:D20"/>
    <mergeCell ref="C21:D21"/>
    <mergeCell ref="C22:D22"/>
    <mergeCell ref="C23:D23"/>
    <mergeCell ref="E19:G19"/>
    <mergeCell ref="E20:G20"/>
    <mergeCell ref="E21:G21"/>
    <mergeCell ref="E22:G22"/>
    <mergeCell ref="E23:G23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3">
        <f>SUM(B4:B195)</f>
        <v>22326.210000000003</v>
      </c>
      <c r="C1">
        <f>COUNTA(A4:A203)</f>
        <v>27</v>
      </c>
      <c r="G1" s="14">
        <f>IF(B1&lt;&gt;0,H1/B1,0)</f>
        <v>-8.2645948416681563</v>
      </c>
      <c r="H1" s="13">
        <f>SUM(H4:H195)</f>
        <v>-184517.08000000002</v>
      </c>
    </row>
    <row r="3" spans="1:8" s="9" customFormat="1" ht="45" x14ac:dyDescent="0.25">
      <c r="A3" s="8" t="s">
        <v>1</v>
      </c>
      <c r="B3" s="8" t="s">
        <v>2</v>
      </c>
      <c r="C3" s="8" t="s">
        <v>3</v>
      </c>
      <c r="D3" s="8" t="s">
        <v>4</v>
      </c>
      <c r="E3" s="59" t="s">
        <v>7</v>
      </c>
      <c r="F3" s="60"/>
      <c r="G3" s="8" t="s">
        <v>5</v>
      </c>
      <c r="H3" s="8" t="s">
        <v>6</v>
      </c>
    </row>
    <row r="4" spans="1:8" x14ac:dyDescent="0.25">
      <c r="A4" s="15" t="s">
        <v>15</v>
      </c>
      <c r="B4" s="10">
        <v>327.87</v>
      </c>
      <c r="C4" s="11">
        <v>44225</v>
      </c>
      <c r="D4" s="11">
        <v>44229</v>
      </c>
      <c r="E4" s="11"/>
      <c r="F4" s="11"/>
      <c r="G4" s="1">
        <f>D4-C4-(F4-E4)</f>
        <v>4</v>
      </c>
      <c r="H4" s="10">
        <f>B4*G4</f>
        <v>1311.48</v>
      </c>
    </row>
    <row r="5" spans="1:8" x14ac:dyDescent="0.25">
      <c r="A5" s="15" t="s">
        <v>16</v>
      </c>
      <c r="B5" s="10">
        <v>502</v>
      </c>
      <c r="C5" s="11">
        <v>44223</v>
      </c>
      <c r="D5" s="11">
        <v>44229</v>
      </c>
      <c r="E5" s="11"/>
      <c r="F5" s="11"/>
      <c r="G5" s="1">
        <f t="shared" ref="G5:G68" si="0">D5-C5-(F5-E5)</f>
        <v>6</v>
      </c>
      <c r="H5" s="10">
        <f t="shared" ref="H5:H68" si="1">B5*G5</f>
        <v>3012</v>
      </c>
    </row>
    <row r="6" spans="1:8" x14ac:dyDescent="0.25">
      <c r="A6" s="15" t="s">
        <v>17</v>
      </c>
      <c r="B6" s="10">
        <v>230</v>
      </c>
      <c r="C6" s="11">
        <v>44223</v>
      </c>
      <c r="D6" s="11">
        <v>44229</v>
      </c>
      <c r="E6" s="11"/>
      <c r="F6" s="11"/>
      <c r="G6" s="1">
        <f t="shared" si="0"/>
        <v>6</v>
      </c>
      <c r="H6" s="10">
        <f t="shared" si="1"/>
        <v>1380</v>
      </c>
    </row>
    <row r="7" spans="1:8" x14ac:dyDescent="0.25">
      <c r="A7" s="15" t="s">
        <v>18</v>
      </c>
      <c r="B7" s="10">
        <v>45.9</v>
      </c>
      <c r="C7" s="11">
        <v>44223</v>
      </c>
      <c r="D7" s="11">
        <v>44229</v>
      </c>
      <c r="E7" s="11"/>
      <c r="F7" s="11"/>
      <c r="G7" s="1">
        <f t="shared" si="0"/>
        <v>6</v>
      </c>
      <c r="H7" s="10">
        <f t="shared" si="1"/>
        <v>275.39999999999998</v>
      </c>
    </row>
    <row r="8" spans="1:8" x14ac:dyDescent="0.25">
      <c r="A8" s="15" t="s">
        <v>19</v>
      </c>
      <c r="B8" s="10">
        <v>160</v>
      </c>
      <c r="C8" s="11">
        <v>44230</v>
      </c>
      <c r="D8" s="11">
        <v>44229</v>
      </c>
      <c r="E8" s="11"/>
      <c r="F8" s="11"/>
      <c r="G8" s="1">
        <f t="shared" si="0"/>
        <v>-1</v>
      </c>
      <c r="H8" s="10">
        <f t="shared" si="1"/>
        <v>-160</v>
      </c>
    </row>
    <row r="9" spans="1:8" x14ac:dyDescent="0.25">
      <c r="A9" s="15" t="s">
        <v>20</v>
      </c>
      <c r="B9" s="10">
        <v>86.06</v>
      </c>
      <c r="C9" s="11">
        <v>44256</v>
      </c>
      <c r="D9" s="11">
        <v>44229</v>
      </c>
      <c r="E9" s="11"/>
      <c r="F9" s="11"/>
      <c r="G9" s="1">
        <f t="shared" si="0"/>
        <v>-27</v>
      </c>
      <c r="H9" s="10">
        <f t="shared" si="1"/>
        <v>-2323.62</v>
      </c>
    </row>
    <row r="10" spans="1:8" x14ac:dyDescent="0.25">
      <c r="A10" s="15" t="s">
        <v>21</v>
      </c>
      <c r="B10" s="10">
        <v>124</v>
      </c>
      <c r="C10" s="11">
        <v>44231</v>
      </c>
      <c r="D10" s="11">
        <v>44229</v>
      </c>
      <c r="E10" s="11"/>
      <c r="F10" s="11"/>
      <c r="G10" s="1">
        <f t="shared" si="0"/>
        <v>-2</v>
      </c>
      <c r="H10" s="10">
        <f t="shared" si="1"/>
        <v>-248</v>
      </c>
    </row>
    <row r="11" spans="1:8" x14ac:dyDescent="0.25">
      <c r="A11" s="15" t="s">
        <v>22</v>
      </c>
      <c r="B11" s="10">
        <v>206</v>
      </c>
      <c r="C11" s="11">
        <v>44231</v>
      </c>
      <c r="D11" s="11">
        <v>44229</v>
      </c>
      <c r="E11" s="11"/>
      <c r="F11" s="11"/>
      <c r="G11" s="1">
        <f t="shared" si="0"/>
        <v>-2</v>
      </c>
      <c r="H11" s="10">
        <f t="shared" si="1"/>
        <v>-412</v>
      </c>
    </row>
    <row r="12" spans="1:8" x14ac:dyDescent="0.25">
      <c r="A12" s="15" t="s">
        <v>23</v>
      </c>
      <c r="B12" s="10">
        <v>756</v>
      </c>
      <c r="C12" s="11">
        <v>44231</v>
      </c>
      <c r="D12" s="11">
        <v>44229</v>
      </c>
      <c r="E12" s="11"/>
      <c r="F12" s="11"/>
      <c r="G12" s="1">
        <f t="shared" si="0"/>
        <v>-2</v>
      </c>
      <c r="H12" s="10">
        <f t="shared" si="1"/>
        <v>-1512</v>
      </c>
    </row>
    <row r="13" spans="1:8" x14ac:dyDescent="0.25">
      <c r="A13" s="15" t="s">
        <v>24</v>
      </c>
      <c r="B13" s="10">
        <v>4900</v>
      </c>
      <c r="C13" s="11">
        <v>44261</v>
      </c>
      <c r="D13" s="11">
        <v>44256</v>
      </c>
      <c r="E13" s="11"/>
      <c r="F13" s="11"/>
      <c r="G13" s="1">
        <f t="shared" si="0"/>
        <v>-5</v>
      </c>
      <c r="H13" s="10">
        <f t="shared" si="1"/>
        <v>-24500</v>
      </c>
    </row>
    <row r="14" spans="1:8" x14ac:dyDescent="0.25">
      <c r="A14" s="15" t="s">
        <v>25</v>
      </c>
      <c r="B14" s="10">
        <v>170.26</v>
      </c>
      <c r="C14" s="11">
        <v>44268</v>
      </c>
      <c r="D14" s="11">
        <v>44256</v>
      </c>
      <c r="E14" s="11"/>
      <c r="F14" s="11"/>
      <c r="G14" s="1">
        <f t="shared" si="0"/>
        <v>-12</v>
      </c>
      <c r="H14" s="10">
        <f t="shared" si="1"/>
        <v>-2043.12</v>
      </c>
    </row>
    <row r="15" spans="1:8" x14ac:dyDescent="0.25">
      <c r="A15" s="15" t="s">
        <v>26</v>
      </c>
      <c r="B15" s="10">
        <v>49.22</v>
      </c>
      <c r="C15" s="11">
        <v>44266</v>
      </c>
      <c r="D15" s="11">
        <v>44256</v>
      </c>
      <c r="E15" s="11"/>
      <c r="F15" s="11"/>
      <c r="G15" s="1">
        <f t="shared" si="0"/>
        <v>-10</v>
      </c>
      <c r="H15" s="10">
        <f t="shared" si="1"/>
        <v>-492.2</v>
      </c>
    </row>
    <row r="16" spans="1:8" x14ac:dyDescent="0.25">
      <c r="A16" s="15" t="s">
        <v>27</v>
      </c>
      <c r="B16" s="10">
        <v>264</v>
      </c>
      <c r="C16" s="11">
        <v>44276</v>
      </c>
      <c r="D16" s="11">
        <v>44256</v>
      </c>
      <c r="E16" s="11"/>
      <c r="F16" s="11"/>
      <c r="G16" s="1">
        <f t="shared" si="0"/>
        <v>-20</v>
      </c>
      <c r="H16" s="10">
        <f t="shared" si="1"/>
        <v>-5280</v>
      </c>
    </row>
    <row r="17" spans="1:8" x14ac:dyDescent="0.25">
      <c r="A17" s="15" t="s">
        <v>28</v>
      </c>
      <c r="B17" s="10">
        <v>668</v>
      </c>
      <c r="C17" s="11">
        <v>44261</v>
      </c>
      <c r="D17" s="11">
        <v>44256</v>
      </c>
      <c r="E17" s="11"/>
      <c r="F17" s="11"/>
      <c r="G17" s="1">
        <f t="shared" si="0"/>
        <v>-5</v>
      </c>
      <c r="H17" s="10">
        <f t="shared" si="1"/>
        <v>-3340</v>
      </c>
    </row>
    <row r="18" spans="1:8" x14ac:dyDescent="0.25">
      <c r="A18" s="15" t="s">
        <v>29</v>
      </c>
      <c r="B18" s="10">
        <v>961.92</v>
      </c>
      <c r="C18" s="11">
        <v>44290</v>
      </c>
      <c r="D18" s="11">
        <v>44267</v>
      </c>
      <c r="E18" s="11"/>
      <c r="F18" s="11"/>
      <c r="G18" s="1">
        <f t="shared" si="0"/>
        <v>-23</v>
      </c>
      <c r="H18" s="10">
        <f t="shared" si="1"/>
        <v>-22124.16</v>
      </c>
    </row>
    <row r="19" spans="1:8" x14ac:dyDescent="0.25">
      <c r="A19" s="15" t="s">
        <v>30</v>
      </c>
      <c r="B19" s="10">
        <v>124</v>
      </c>
      <c r="C19" s="11">
        <v>44294</v>
      </c>
      <c r="D19" s="11">
        <v>44267</v>
      </c>
      <c r="E19" s="11"/>
      <c r="F19" s="11"/>
      <c r="G19" s="1">
        <f t="shared" si="0"/>
        <v>-27</v>
      </c>
      <c r="H19" s="10">
        <f t="shared" si="1"/>
        <v>-3348</v>
      </c>
    </row>
    <row r="20" spans="1:8" x14ac:dyDescent="0.25">
      <c r="A20" s="15" t="s">
        <v>31</v>
      </c>
      <c r="B20" s="10">
        <v>206</v>
      </c>
      <c r="C20" s="11">
        <v>44294</v>
      </c>
      <c r="D20" s="11">
        <v>44267</v>
      </c>
      <c r="E20" s="11"/>
      <c r="F20" s="11"/>
      <c r="G20" s="1">
        <f t="shared" si="0"/>
        <v>-27</v>
      </c>
      <c r="H20" s="10">
        <f t="shared" si="1"/>
        <v>-5562</v>
      </c>
    </row>
    <row r="21" spans="1:8" x14ac:dyDescent="0.25">
      <c r="A21" s="15" t="s">
        <v>32</v>
      </c>
      <c r="B21" s="10">
        <v>756</v>
      </c>
      <c r="C21" s="11">
        <v>44294</v>
      </c>
      <c r="D21" s="11">
        <v>44267</v>
      </c>
      <c r="E21" s="11"/>
      <c r="F21" s="11"/>
      <c r="G21" s="1">
        <f t="shared" si="0"/>
        <v>-27</v>
      </c>
      <c r="H21" s="10">
        <f t="shared" si="1"/>
        <v>-20412</v>
      </c>
    </row>
    <row r="22" spans="1:8" x14ac:dyDescent="0.25">
      <c r="A22" s="15" t="s">
        <v>33</v>
      </c>
      <c r="B22" s="10">
        <v>126</v>
      </c>
      <c r="C22" s="11">
        <v>44294</v>
      </c>
      <c r="D22" s="11">
        <v>44267</v>
      </c>
      <c r="E22" s="11"/>
      <c r="F22" s="11"/>
      <c r="G22" s="1">
        <f t="shared" si="0"/>
        <v>-27</v>
      </c>
      <c r="H22" s="10">
        <f t="shared" si="1"/>
        <v>-3402</v>
      </c>
    </row>
    <row r="23" spans="1:8" x14ac:dyDescent="0.25">
      <c r="A23" s="15" t="s">
        <v>34</v>
      </c>
      <c r="B23" s="10">
        <v>376.58</v>
      </c>
      <c r="C23" s="11">
        <v>44294</v>
      </c>
      <c r="D23" s="11">
        <v>44267</v>
      </c>
      <c r="E23" s="11"/>
      <c r="F23" s="11"/>
      <c r="G23" s="1">
        <f t="shared" si="0"/>
        <v>-27</v>
      </c>
      <c r="H23" s="10">
        <f t="shared" si="1"/>
        <v>-10167.66</v>
      </c>
    </row>
    <row r="24" spans="1:8" x14ac:dyDescent="0.25">
      <c r="A24" s="15" t="s">
        <v>35</v>
      </c>
      <c r="B24" s="10">
        <v>513</v>
      </c>
      <c r="C24" s="11">
        <v>44290</v>
      </c>
      <c r="D24" s="11">
        <v>44267</v>
      </c>
      <c r="E24" s="11"/>
      <c r="F24" s="11"/>
      <c r="G24" s="1">
        <f t="shared" si="0"/>
        <v>-23</v>
      </c>
      <c r="H24" s="10">
        <f t="shared" si="1"/>
        <v>-11799</v>
      </c>
    </row>
    <row r="25" spans="1:8" x14ac:dyDescent="0.25">
      <c r="A25" s="15" t="s">
        <v>36</v>
      </c>
      <c r="B25" s="10">
        <v>687.2</v>
      </c>
      <c r="C25" s="11">
        <v>44290</v>
      </c>
      <c r="D25" s="11">
        <v>44267</v>
      </c>
      <c r="E25" s="11"/>
      <c r="F25" s="11"/>
      <c r="G25" s="1">
        <f t="shared" si="0"/>
        <v>-23</v>
      </c>
      <c r="H25" s="10">
        <f t="shared" si="1"/>
        <v>-15805.6</v>
      </c>
    </row>
    <row r="26" spans="1:8" x14ac:dyDescent="0.25">
      <c r="A26" s="15" t="s">
        <v>37</v>
      </c>
      <c r="B26" s="10">
        <v>689.2</v>
      </c>
      <c r="C26" s="11">
        <v>44290</v>
      </c>
      <c r="D26" s="11">
        <v>44267</v>
      </c>
      <c r="E26" s="11"/>
      <c r="F26" s="11"/>
      <c r="G26" s="1">
        <f t="shared" si="0"/>
        <v>-23</v>
      </c>
      <c r="H26" s="10">
        <f t="shared" si="1"/>
        <v>-15851.6</v>
      </c>
    </row>
    <row r="27" spans="1:8" x14ac:dyDescent="0.25">
      <c r="A27" s="15" t="s">
        <v>38</v>
      </c>
      <c r="B27" s="10">
        <v>5408</v>
      </c>
      <c r="C27" s="11">
        <v>44266</v>
      </c>
      <c r="D27" s="11">
        <v>44267</v>
      </c>
      <c r="E27" s="11"/>
      <c r="F27" s="11"/>
      <c r="G27" s="1">
        <f t="shared" si="0"/>
        <v>1</v>
      </c>
      <c r="H27" s="10">
        <f t="shared" si="1"/>
        <v>5408</v>
      </c>
    </row>
    <row r="28" spans="1:8" x14ac:dyDescent="0.25">
      <c r="A28" s="15" t="s">
        <v>39</v>
      </c>
      <c r="B28" s="10">
        <v>3054</v>
      </c>
      <c r="C28" s="11">
        <v>44276</v>
      </c>
      <c r="D28" s="11">
        <v>44267</v>
      </c>
      <c r="E28" s="11"/>
      <c r="F28" s="11"/>
      <c r="G28" s="1">
        <f t="shared" si="0"/>
        <v>-9</v>
      </c>
      <c r="H28" s="10">
        <f t="shared" si="1"/>
        <v>-27486</v>
      </c>
    </row>
    <row r="29" spans="1:8" x14ac:dyDescent="0.25">
      <c r="A29" s="15" t="s">
        <v>40</v>
      </c>
      <c r="B29" s="10">
        <v>150</v>
      </c>
      <c r="C29" s="11">
        <v>44303</v>
      </c>
      <c r="D29" s="11">
        <v>44282</v>
      </c>
      <c r="E29" s="11"/>
      <c r="F29" s="11"/>
      <c r="G29" s="1">
        <f t="shared" si="0"/>
        <v>-21</v>
      </c>
      <c r="H29" s="10">
        <f t="shared" si="1"/>
        <v>-3150</v>
      </c>
    </row>
    <row r="30" spans="1:8" x14ac:dyDescent="0.25">
      <c r="A30" s="15" t="s">
        <v>41</v>
      </c>
      <c r="B30" s="10">
        <v>785</v>
      </c>
      <c r="C30" s="11">
        <v>44303</v>
      </c>
      <c r="D30" s="11">
        <v>44282</v>
      </c>
      <c r="E30" s="11"/>
      <c r="F30" s="11"/>
      <c r="G30" s="1">
        <f t="shared" si="0"/>
        <v>-21</v>
      </c>
      <c r="H30" s="10">
        <f t="shared" si="1"/>
        <v>-16485</v>
      </c>
    </row>
    <row r="31" spans="1:8" x14ac:dyDescent="0.25">
      <c r="A31" s="15"/>
      <c r="B31" s="10"/>
      <c r="C31" s="11"/>
      <c r="D31" s="11"/>
      <c r="E31" s="11"/>
      <c r="F31" s="11"/>
      <c r="G31" s="1">
        <f t="shared" si="0"/>
        <v>0</v>
      </c>
      <c r="H31" s="10">
        <f t="shared" si="1"/>
        <v>0</v>
      </c>
    </row>
    <row r="32" spans="1:8" x14ac:dyDescent="0.25">
      <c r="A32" s="15"/>
      <c r="B32" s="10"/>
      <c r="C32" s="11"/>
      <c r="D32" s="11"/>
      <c r="E32" s="11"/>
      <c r="F32" s="11"/>
      <c r="G32" s="1">
        <f t="shared" si="0"/>
        <v>0</v>
      </c>
      <c r="H32" s="10">
        <f t="shared" si="1"/>
        <v>0</v>
      </c>
    </row>
    <row r="33" spans="1:8" x14ac:dyDescent="0.25">
      <c r="A33" s="15"/>
      <c r="B33" s="10"/>
      <c r="C33" s="11"/>
      <c r="D33" s="11"/>
      <c r="E33" s="11"/>
      <c r="F33" s="11"/>
      <c r="G33" s="1">
        <f t="shared" si="0"/>
        <v>0</v>
      </c>
      <c r="H33" s="10">
        <f t="shared" si="1"/>
        <v>0</v>
      </c>
    </row>
    <row r="34" spans="1:8" x14ac:dyDescent="0.25">
      <c r="A34" s="15"/>
      <c r="B34" s="10"/>
      <c r="C34" s="11"/>
      <c r="D34" s="11"/>
      <c r="E34" s="11"/>
      <c r="F34" s="11"/>
      <c r="G34" s="1">
        <f t="shared" si="0"/>
        <v>0</v>
      </c>
      <c r="H34" s="10">
        <f t="shared" si="1"/>
        <v>0</v>
      </c>
    </row>
    <row r="35" spans="1:8" x14ac:dyDescent="0.25">
      <c r="A35" s="15"/>
      <c r="B35" s="10"/>
      <c r="C35" s="11"/>
      <c r="D35" s="11"/>
      <c r="E35" s="11"/>
      <c r="F35" s="11"/>
      <c r="G35" s="1">
        <f t="shared" si="0"/>
        <v>0</v>
      </c>
      <c r="H35" s="10">
        <f t="shared" si="1"/>
        <v>0</v>
      </c>
    </row>
    <row r="36" spans="1:8" x14ac:dyDescent="0.25">
      <c r="A36" s="15"/>
      <c r="B36" s="10"/>
      <c r="C36" s="11"/>
      <c r="D36" s="11"/>
      <c r="E36" s="11"/>
      <c r="F36" s="11"/>
      <c r="G36" s="1">
        <f t="shared" si="0"/>
        <v>0</v>
      </c>
      <c r="H36" s="10">
        <f t="shared" si="1"/>
        <v>0</v>
      </c>
    </row>
    <row r="37" spans="1:8" x14ac:dyDescent="0.25">
      <c r="A37" s="15"/>
      <c r="B37" s="10"/>
      <c r="C37" s="11"/>
      <c r="D37" s="11"/>
      <c r="E37" s="11"/>
      <c r="F37" s="11"/>
      <c r="G37" s="1">
        <f t="shared" si="0"/>
        <v>0</v>
      </c>
      <c r="H37" s="10">
        <f t="shared" si="1"/>
        <v>0</v>
      </c>
    </row>
    <row r="38" spans="1:8" x14ac:dyDescent="0.25">
      <c r="A38" s="15"/>
      <c r="B38" s="10"/>
      <c r="C38" s="11"/>
      <c r="D38" s="11"/>
      <c r="E38" s="11"/>
      <c r="F38" s="11"/>
      <c r="G38" s="1">
        <f t="shared" si="0"/>
        <v>0</v>
      </c>
      <c r="H38" s="10">
        <f t="shared" si="1"/>
        <v>0</v>
      </c>
    </row>
    <row r="39" spans="1:8" x14ac:dyDescent="0.25">
      <c r="A39" s="15"/>
      <c r="B39" s="10"/>
      <c r="C39" s="11"/>
      <c r="D39" s="11"/>
      <c r="E39" s="11"/>
      <c r="F39" s="11"/>
      <c r="G39" s="1">
        <f t="shared" si="0"/>
        <v>0</v>
      </c>
      <c r="H39" s="10">
        <f t="shared" si="1"/>
        <v>0</v>
      </c>
    </row>
    <row r="40" spans="1:8" x14ac:dyDescent="0.25">
      <c r="A40" s="15"/>
      <c r="B40" s="10"/>
      <c r="C40" s="11"/>
      <c r="D40" s="11"/>
      <c r="E40" s="11"/>
      <c r="F40" s="11"/>
      <c r="G40" s="1">
        <f t="shared" si="0"/>
        <v>0</v>
      </c>
      <c r="H40" s="10">
        <f t="shared" si="1"/>
        <v>0</v>
      </c>
    </row>
    <row r="41" spans="1:8" x14ac:dyDescent="0.25">
      <c r="A41" s="15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25">
      <c r="A42" s="15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25">
      <c r="A43" s="15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25">
      <c r="A44" s="15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25">
      <c r="A45" s="15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25">
      <c r="A46" s="15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25">
      <c r="A47" s="15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25">
      <c r="A48" s="15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25">
      <c r="A49" s="15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25">
      <c r="A50" s="15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25">
      <c r="A51" s="15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25">
      <c r="A52" s="15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25">
      <c r="A53" s="15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25">
      <c r="A54" s="15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25">
      <c r="A55" s="15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25">
      <c r="A56" s="15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25">
      <c r="A57" s="15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25">
      <c r="A58" s="15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25">
      <c r="A59" s="15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25">
      <c r="A60" s="15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25">
      <c r="A61" s="15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25">
      <c r="A62" s="15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25">
      <c r="A63" s="15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25">
      <c r="A64" s="15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25">
      <c r="A65" s="15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25">
      <c r="A66" s="15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25">
      <c r="A67" s="15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25">
      <c r="A68" s="15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25">
      <c r="A69" s="15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25">
      <c r="A70" s="15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25">
      <c r="A71" s="15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25">
      <c r="A72" s="15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25">
      <c r="A73" s="15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25">
      <c r="A74" s="15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25">
      <c r="A75" s="15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25">
      <c r="A76" s="15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25">
      <c r="A77" s="15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25">
      <c r="A78" s="15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25">
      <c r="A79" s="15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25">
      <c r="A80" s="15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25">
      <c r="A81" s="15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25">
      <c r="A82" s="15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25">
      <c r="A83" s="15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25">
      <c r="A84" s="15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25">
      <c r="A85" s="15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25">
      <c r="A86" s="15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25">
      <c r="A87" s="15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25">
      <c r="A88" s="15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25">
      <c r="A89" s="15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25">
      <c r="A90" s="15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25">
      <c r="A91" s="15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25">
      <c r="A92" s="15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25">
      <c r="A93" s="15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25">
      <c r="A94" s="15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25">
      <c r="A95" s="15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25">
      <c r="A96" s="15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25">
      <c r="A97" s="15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25">
      <c r="A98" s="15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25">
      <c r="A99" s="15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25">
      <c r="A100" s="15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25">
      <c r="A101" s="15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25">
      <c r="A102" s="15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25">
      <c r="A103" s="15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25">
      <c r="A104" s="15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25">
      <c r="A105" s="15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25">
      <c r="A106" s="15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25">
      <c r="A107" s="15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25">
      <c r="A108" s="15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25">
      <c r="A109" s="15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25">
      <c r="A110" s="15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25">
      <c r="A111" s="15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25">
      <c r="A112" s="15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25">
      <c r="A113" s="15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25">
      <c r="A114" s="15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25">
      <c r="A115" s="15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25">
      <c r="A116" s="15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25">
      <c r="A117" s="15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25">
      <c r="A118" s="15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25">
      <c r="A119" s="15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25">
      <c r="A120" s="15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25">
      <c r="A121" s="15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25">
      <c r="A122" s="15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25">
      <c r="A123" s="15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25">
      <c r="A124" s="15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25">
      <c r="A125" s="15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25">
      <c r="A126" s="15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25">
      <c r="A127" s="15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25">
      <c r="A128" s="15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25">
      <c r="A129" s="15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25">
      <c r="A130" s="15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25">
      <c r="A131" s="15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25">
      <c r="A132" s="15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25">
      <c r="A133" s="15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25">
      <c r="A134" s="15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25">
      <c r="A135" s="15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25">
      <c r="A136" s="15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25">
      <c r="A137" s="15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25">
      <c r="A138" s="15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25">
      <c r="A139" s="15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25">
      <c r="A140" s="15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25">
      <c r="A141" s="15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25">
      <c r="A142" s="15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25">
      <c r="A143" s="15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25">
      <c r="A144" s="15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25">
      <c r="A145" s="15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25">
      <c r="A146" s="15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25">
      <c r="A147" s="15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25">
      <c r="A148" s="15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25">
      <c r="A149" s="15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25">
      <c r="A150" s="15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25">
      <c r="A151" s="15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25">
      <c r="A152" s="15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25">
      <c r="A153" s="15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25">
      <c r="A154" s="15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25">
      <c r="A155" s="15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25">
      <c r="A156" s="15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25">
      <c r="A157" s="15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25">
      <c r="A158" s="15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25">
      <c r="A159" s="15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25">
      <c r="A160" s="15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25">
      <c r="A161" s="15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25">
      <c r="A162" s="15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25">
      <c r="A163" s="15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25">
      <c r="A164" s="15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25">
      <c r="A165" s="15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25">
      <c r="A166" s="15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25">
      <c r="A167" s="15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25">
      <c r="A168" s="15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25">
      <c r="A169" s="15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25">
      <c r="A170" s="15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25">
      <c r="A171" s="15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25">
      <c r="A172" s="15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25">
      <c r="A173" s="15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25">
      <c r="A174" s="15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25">
      <c r="A175" s="15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25">
      <c r="A176" s="15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25">
      <c r="A177" s="15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25">
      <c r="A178" s="15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25">
      <c r="A179" s="15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25">
      <c r="A180" s="15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25">
      <c r="A181" s="15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25">
      <c r="A182" s="15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25">
      <c r="A183" s="15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25">
      <c r="A184" s="15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25">
      <c r="A185" s="15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25">
      <c r="A186" s="15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25">
      <c r="A187" s="15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25">
      <c r="A188" s="15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25">
      <c r="A189" s="15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25">
      <c r="A190" s="15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25">
      <c r="A191" s="15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25">
      <c r="A192" s="15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25">
      <c r="A193" s="15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25">
      <c r="A194" s="15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25">
      <c r="A195" s="15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25">
      <c r="A196" s="15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25">
      <c r="A197" s="15"/>
      <c r="B197" s="10"/>
      <c r="C197" s="11"/>
      <c r="D197" s="11"/>
      <c r="E197" s="11"/>
      <c r="F197" s="11"/>
      <c r="G197" s="1">
        <f t="shared" ref="G197:G203" si="6">D197-C197-(F197-E197)</f>
        <v>0</v>
      </c>
      <c r="H197" s="10">
        <f t="shared" ref="H197:H203" si="7">B197*G197</f>
        <v>0</v>
      </c>
    </row>
    <row r="198" spans="1:8" x14ac:dyDescent="0.25">
      <c r="A198" s="15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25">
      <c r="A199" s="15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25">
      <c r="A200" s="15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25">
      <c r="A201" s="15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25">
      <c r="A202" s="15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25">
      <c r="A203" s="15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3">
        <f>SUM(B4:B195)</f>
        <v>15717.59</v>
      </c>
      <c r="C1">
        <f>COUNTA(A4:A203)</f>
        <v>25</v>
      </c>
      <c r="G1" s="14">
        <f>IF(B1&lt;&gt;0,H1/B1,0)</f>
        <v>8.4356214915899965</v>
      </c>
      <c r="H1" s="13">
        <f>SUM(H4:H195)</f>
        <v>132587.64000000001</v>
      </c>
    </row>
    <row r="3" spans="1:8" s="9" customFormat="1" ht="45" x14ac:dyDescent="0.25">
      <c r="A3" s="8" t="s">
        <v>1</v>
      </c>
      <c r="B3" s="8" t="s">
        <v>2</v>
      </c>
      <c r="C3" s="8" t="s">
        <v>3</v>
      </c>
      <c r="D3" s="8" t="s">
        <v>4</v>
      </c>
      <c r="E3" s="59" t="s">
        <v>7</v>
      </c>
      <c r="F3" s="60"/>
      <c r="G3" s="8" t="s">
        <v>5</v>
      </c>
      <c r="H3" s="8" t="s">
        <v>6</v>
      </c>
    </row>
    <row r="4" spans="1:8" x14ac:dyDescent="0.25">
      <c r="A4" s="15" t="s">
        <v>42</v>
      </c>
      <c r="B4" s="10">
        <v>32.79</v>
      </c>
      <c r="C4" s="11">
        <v>44382</v>
      </c>
      <c r="D4" s="11">
        <v>44376</v>
      </c>
      <c r="E4" s="11"/>
      <c r="F4" s="11"/>
      <c r="G4" s="1">
        <f>D4-C4-(F4-E4)</f>
        <v>-6</v>
      </c>
      <c r="H4" s="10">
        <f>B4*G4</f>
        <v>-196.74</v>
      </c>
    </row>
    <row r="5" spans="1:8" x14ac:dyDescent="0.25">
      <c r="A5" s="15" t="s">
        <v>43</v>
      </c>
      <c r="B5" s="10">
        <v>1200</v>
      </c>
      <c r="C5" s="11">
        <v>44382</v>
      </c>
      <c r="D5" s="11">
        <v>44376</v>
      </c>
      <c r="E5" s="11"/>
      <c r="F5" s="11"/>
      <c r="G5" s="1">
        <f t="shared" ref="G5:G68" si="0">D5-C5-(F5-E5)</f>
        <v>-6</v>
      </c>
      <c r="H5" s="10">
        <f t="shared" ref="H5:H68" si="1">B5*G5</f>
        <v>-7200</v>
      </c>
    </row>
    <row r="6" spans="1:8" x14ac:dyDescent="0.25">
      <c r="A6" s="15" t="s">
        <v>44</v>
      </c>
      <c r="B6" s="10">
        <v>7.83</v>
      </c>
      <c r="C6" s="11">
        <v>44382</v>
      </c>
      <c r="D6" s="11">
        <v>44376</v>
      </c>
      <c r="E6" s="11"/>
      <c r="F6" s="11"/>
      <c r="G6" s="1">
        <f t="shared" si="0"/>
        <v>-6</v>
      </c>
      <c r="H6" s="10">
        <f t="shared" si="1"/>
        <v>-46.980000000000004</v>
      </c>
    </row>
    <row r="7" spans="1:8" x14ac:dyDescent="0.25">
      <c r="A7" s="15" t="s">
        <v>45</v>
      </c>
      <c r="B7" s="10">
        <v>12.07</v>
      </c>
      <c r="C7" s="11">
        <v>44403</v>
      </c>
      <c r="D7" s="11">
        <v>44376</v>
      </c>
      <c r="E7" s="11"/>
      <c r="F7" s="11"/>
      <c r="G7" s="1">
        <f t="shared" si="0"/>
        <v>-27</v>
      </c>
      <c r="H7" s="10">
        <f t="shared" si="1"/>
        <v>-325.89</v>
      </c>
    </row>
    <row r="8" spans="1:8" x14ac:dyDescent="0.25">
      <c r="A8" s="15" t="s">
        <v>46</v>
      </c>
      <c r="B8" s="10">
        <v>3988</v>
      </c>
      <c r="C8" s="11">
        <v>44350</v>
      </c>
      <c r="D8" s="11">
        <v>44376</v>
      </c>
      <c r="E8" s="11"/>
      <c r="F8" s="11"/>
      <c r="G8" s="1">
        <f t="shared" si="0"/>
        <v>26</v>
      </c>
      <c r="H8" s="10">
        <f t="shared" si="1"/>
        <v>103688</v>
      </c>
    </row>
    <row r="9" spans="1:8" x14ac:dyDescent="0.25">
      <c r="A9" s="15" t="s">
        <v>47</v>
      </c>
      <c r="B9" s="10">
        <v>575.20000000000005</v>
      </c>
      <c r="C9" s="11">
        <v>44401</v>
      </c>
      <c r="D9" s="11">
        <v>44376</v>
      </c>
      <c r="E9" s="11"/>
      <c r="F9" s="11"/>
      <c r="G9" s="1">
        <f t="shared" si="0"/>
        <v>-25</v>
      </c>
      <c r="H9" s="10">
        <f t="shared" si="1"/>
        <v>-14380.000000000002</v>
      </c>
    </row>
    <row r="10" spans="1:8" x14ac:dyDescent="0.25">
      <c r="A10" s="15" t="s">
        <v>48</v>
      </c>
      <c r="B10" s="10">
        <v>79.48</v>
      </c>
      <c r="C10" s="11">
        <v>44401</v>
      </c>
      <c r="D10" s="11">
        <v>44376</v>
      </c>
      <c r="E10" s="11"/>
      <c r="F10" s="11"/>
      <c r="G10" s="1">
        <f t="shared" si="0"/>
        <v>-25</v>
      </c>
      <c r="H10" s="10">
        <f t="shared" si="1"/>
        <v>-1987</v>
      </c>
    </row>
    <row r="11" spans="1:8" x14ac:dyDescent="0.25">
      <c r="A11" s="15" t="s">
        <v>49</v>
      </c>
      <c r="B11" s="10">
        <v>80</v>
      </c>
      <c r="C11" s="11">
        <v>44353</v>
      </c>
      <c r="D11" s="11">
        <v>44376</v>
      </c>
      <c r="E11" s="11"/>
      <c r="F11" s="11"/>
      <c r="G11" s="1">
        <f t="shared" si="0"/>
        <v>23</v>
      </c>
      <c r="H11" s="10">
        <f t="shared" si="1"/>
        <v>1840</v>
      </c>
    </row>
    <row r="12" spans="1:8" x14ac:dyDescent="0.25">
      <c r="A12" s="15" t="s">
        <v>50</v>
      </c>
      <c r="B12" s="10">
        <v>1080</v>
      </c>
      <c r="C12" s="11">
        <v>44343</v>
      </c>
      <c r="D12" s="11">
        <v>44376</v>
      </c>
      <c r="E12" s="11"/>
      <c r="F12" s="11"/>
      <c r="G12" s="1">
        <f t="shared" si="0"/>
        <v>33</v>
      </c>
      <c r="H12" s="10">
        <f t="shared" si="1"/>
        <v>35640</v>
      </c>
    </row>
    <row r="13" spans="1:8" x14ac:dyDescent="0.25">
      <c r="A13" s="15" t="s">
        <v>51</v>
      </c>
      <c r="B13" s="10">
        <v>340.5</v>
      </c>
      <c r="C13" s="11">
        <v>44350</v>
      </c>
      <c r="D13" s="11">
        <v>44376</v>
      </c>
      <c r="E13" s="11"/>
      <c r="F13" s="11"/>
      <c r="G13" s="1">
        <f t="shared" si="0"/>
        <v>26</v>
      </c>
      <c r="H13" s="10">
        <f t="shared" si="1"/>
        <v>8853</v>
      </c>
    </row>
    <row r="14" spans="1:8" x14ac:dyDescent="0.25">
      <c r="A14" s="15" t="s">
        <v>52</v>
      </c>
      <c r="B14" s="10">
        <v>206</v>
      </c>
      <c r="C14" s="11">
        <v>44352</v>
      </c>
      <c r="D14" s="11">
        <v>44376</v>
      </c>
      <c r="E14" s="11"/>
      <c r="F14" s="11"/>
      <c r="G14" s="1">
        <f t="shared" si="0"/>
        <v>24</v>
      </c>
      <c r="H14" s="10">
        <f t="shared" si="1"/>
        <v>4944</v>
      </c>
    </row>
    <row r="15" spans="1:8" x14ac:dyDescent="0.25">
      <c r="A15" s="15" t="s">
        <v>53</v>
      </c>
      <c r="B15" s="10">
        <v>756</v>
      </c>
      <c r="C15" s="11">
        <v>44352</v>
      </c>
      <c r="D15" s="11">
        <v>44376</v>
      </c>
      <c r="E15" s="11"/>
      <c r="F15" s="11"/>
      <c r="G15" s="1">
        <f t="shared" si="0"/>
        <v>24</v>
      </c>
      <c r="H15" s="10">
        <f t="shared" si="1"/>
        <v>18144</v>
      </c>
    </row>
    <row r="16" spans="1:8" x14ac:dyDescent="0.25">
      <c r="A16" s="15" t="s">
        <v>54</v>
      </c>
      <c r="B16" s="10">
        <v>124</v>
      </c>
      <c r="C16" s="11">
        <v>44352</v>
      </c>
      <c r="D16" s="11">
        <v>44376</v>
      </c>
      <c r="E16" s="11"/>
      <c r="F16" s="11"/>
      <c r="G16" s="1">
        <f t="shared" si="0"/>
        <v>24</v>
      </c>
      <c r="H16" s="10">
        <f t="shared" si="1"/>
        <v>2976</v>
      </c>
    </row>
    <row r="17" spans="1:8" x14ac:dyDescent="0.25">
      <c r="A17" s="15" t="s">
        <v>55</v>
      </c>
      <c r="B17" s="10">
        <v>1300</v>
      </c>
      <c r="C17" s="11">
        <v>44352</v>
      </c>
      <c r="D17" s="11">
        <v>44376</v>
      </c>
      <c r="E17" s="11"/>
      <c r="F17" s="11"/>
      <c r="G17" s="1">
        <f t="shared" si="0"/>
        <v>24</v>
      </c>
      <c r="H17" s="10">
        <f t="shared" si="1"/>
        <v>31200</v>
      </c>
    </row>
    <row r="18" spans="1:8" x14ac:dyDescent="0.25">
      <c r="A18" s="15" t="s">
        <v>56</v>
      </c>
      <c r="B18" s="10">
        <v>775</v>
      </c>
      <c r="C18" s="11">
        <v>44382</v>
      </c>
      <c r="D18" s="11">
        <v>44376</v>
      </c>
      <c r="E18" s="11"/>
      <c r="F18" s="11"/>
      <c r="G18" s="1">
        <f t="shared" si="0"/>
        <v>-6</v>
      </c>
      <c r="H18" s="10">
        <f t="shared" si="1"/>
        <v>-4650</v>
      </c>
    </row>
    <row r="19" spans="1:8" x14ac:dyDescent="0.25">
      <c r="A19" s="15" t="s">
        <v>57</v>
      </c>
      <c r="B19" s="10">
        <v>515</v>
      </c>
      <c r="C19" s="11">
        <v>44382</v>
      </c>
      <c r="D19" s="11">
        <v>44376</v>
      </c>
      <c r="E19" s="11"/>
      <c r="F19" s="11"/>
      <c r="G19" s="1">
        <f t="shared" si="0"/>
        <v>-6</v>
      </c>
      <c r="H19" s="10">
        <f t="shared" si="1"/>
        <v>-3090</v>
      </c>
    </row>
    <row r="20" spans="1:8" x14ac:dyDescent="0.25">
      <c r="A20" s="15" t="s">
        <v>58</v>
      </c>
      <c r="B20" s="10">
        <v>283.75</v>
      </c>
      <c r="C20" s="11">
        <v>44368</v>
      </c>
      <c r="D20" s="11">
        <v>44376</v>
      </c>
      <c r="E20" s="11"/>
      <c r="F20" s="11"/>
      <c r="G20" s="1">
        <f t="shared" si="0"/>
        <v>8</v>
      </c>
      <c r="H20" s="10">
        <f t="shared" si="1"/>
        <v>2270</v>
      </c>
    </row>
    <row r="21" spans="1:8" x14ac:dyDescent="0.25">
      <c r="A21" s="15" t="s">
        <v>59</v>
      </c>
      <c r="B21" s="10">
        <v>374</v>
      </c>
      <c r="C21" s="11">
        <v>44365</v>
      </c>
      <c r="D21" s="11">
        <v>44376</v>
      </c>
      <c r="E21" s="11"/>
      <c r="F21" s="11"/>
      <c r="G21" s="1">
        <f t="shared" si="0"/>
        <v>11</v>
      </c>
      <c r="H21" s="10">
        <f t="shared" si="1"/>
        <v>4114</v>
      </c>
    </row>
    <row r="22" spans="1:8" x14ac:dyDescent="0.25">
      <c r="A22" s="15" t="s">
        <v>60</v>
      </c>
      <c r="B22" s="10">
        <v>360</v>
      </c>
      <c r="C22" s="11">
        <v>44365</v>
      </c>
      <c r="D22" s="11">
        <v>44376</v>
      </c>
      <c r="E22" s="11"/>
      <c r="F22" s="11"/>
      <c r="G22" s="1">
        <f t="shared" si="0"/>
        <v>11</v>
      </c>
      <c r="H22" s="10">
        <f t="shared" si="1"/>
        <v>3960</v>
      </c>
    </row>
    <row r="23" spans="1:8" x14ac:dyDescent="0.25">
      <c r="A23" s="15" t="s">
        <v>61</v>
      </c>
      <c r="B23" s="10">
        <v>1350</v>
      </c>
      <c r="C23" s="11">
        <v>44382</v>
      </c>
      <c r="D23" s="11">
        <v>44376</v>
      </c>
      <c r="E23" s="11"/>
      <c r="F23" s="11"/>
      <c r="G23" s="1">
        <f t="shared" si="0"/>
        <v>-6</v>
      </c>
      <c r="H23" s="10">
        <f t="shared" si="1"/>
        <v>-8100</v>
      </c>
    </row>
    <row r="24" spans="1:8" x14ac:dyDescent="0.25">
      <c r="A24" s="15" t="s">
        <v>62</v>
      </c>
      <c r="B24" s="10">
        <v>625.5</v>
      </c>
      <c r="C24" s="11">
        <v>44382</v>
      </c>
      <c r="D24" s="11">
        <v>44376</v>
      </c>
      <c r="E24" s="11"/>
      <c r="F24" s="11"/>
      <c r="G24" s="1">
        <f t="shared" si="0"/>
        <v>-6</v>
      </c>
      <c r="H24" s="10">
        <f t="shared" si="1"/>
        <v>-3753</v>
      </c>
    </row>
    <row r="25" spans="1:8" x14ac:dyDescent="0.25">
      <c r="A25" s="15" t="s">
        <v>63</v>
      </c>
      <c r="B25" s="10">
        <v>689.2</v>
      </c>
      <c r="C25" s="11">
        <v>44401</v>
      </c>
      <c r="D25" s="11">
        <v>44376</v>
      </c>
      <c r="E25" s="11"/>
      <c r="F25" s="11"/>
      <c r="G25" s="1">
        <f t="shared" si="0"/>
        <v>-25</v>
      </c>
      <c r="H25" s="10">
        <f t="shared" si="1"/>
        <v>-17230</v>
      </c>
    </row>
    <row r="26" spans="1:8" x14ac:dyDescent="0.25">
      <c r="A26" s="15" t="s">
        <v>64</v>
      </c>
      <c r="B26" s="10">
        <v>342</v>
      </c>
      <c r="C26" s="11">
        <v>44401</v>
      </c>
      <c r="D26" s="11">
        <v>44376</v>
      </c>
      <c r="E26" s="11"/>
      <c r="F26" s="11"/>
      <c r="G26" s="1">
        <f t="shared" si="0"/>
        <v>-25</v>
      </c>
      <c r="H26" s="10">
        <f t="shared" si="1"/>
        <v>-8550</v>
      </c>
    </row>
    <row r="27" spans="1:8" x14ac:dyDescent="0.25">
      <c r="A27" s="15" t="s">
        <v>65</v>
      </c>
      <c r="B27" s="10">
        <v>471.27</v>
      </c>
      <c r="C27" s="11">
        <v>44401</v>
      </c>
      <c r="D27" s="11">
        <v>44376</v>
      </c>
      <c r="E27" s="11"/>
      <c r="F27" s="11"/>
      <c r="G27" s="1">
        <f t="shared" si="0"/>
        <v>-25</v>
      </c>
      <c r="H27" s="10">
        <f t="shared" si="1"/>
        <v>-11781.75</v>
      </c>
    </row>
    <row r="28" spans="1:8" x14ac:dyDescent="0.25">
      <c r="A28" s="15" t="s">
        <v>66</v>
      </c>
      <c r="B28" s="10">
        <v>150</v>
      </c>
      <c r="C28" s="11">
        <v>44401</v>
      </c>
      <c r="D28" s="11">
        <v>44376</v>
      </c>
      <c r="E28" s="11"/>
      <c r="F28" s="11"/>
      <c r="G28" s="1">
        <f t="shared" si="0"/>
        <v>-25</v>
      </c>
      <c r="H28" s="10">
        <f t="shared" si="1"/>
        <v>-3750</v>
      </c>
    </row>
    <row r="29" spans="1:8" x14ac:dyDescent="0.25">
      <c r="A29" s="15"/>
      <c r="B29" s="10"/>
      <c r="C29" s="11"/>
      <c r="D29" s="11"/>
      <c r="E29" s="11"/>
      <c r="F29" s="11"/>
      <c r="G29" s="1">
        <f t="shared" si="0"/>
        <v>0</v>
      </c>
      <c r="H29" s="10">
        <f t="shared" si="1"/>
        <v>0</v>
      </c>
    </row>
    <row r="30" spans="1:8" x14ac:dyDescent="0.25">
      <c r="A30" s="15"/>
      <c r="B30" s="10"/>
      <c r="C30" s="11"/>
      <c r="D30" s="11"/>
      <c r="E30" s="11"/>
      <c r="F30" s="11"/>
      <c r="G30" s="1">
        <f t="shared" si="0"/>
        <v>0</v>
      </c>
      <c r="H30" s="10">
        <f t="shared" si="1"/>
        <v>0</v>
      </c>
    </row>
    <row r="31" spans="1:8" x14ac:dyDescent="0.25">
      <c r="A31" s="15"/>
      <c r="B31" s="10"/>
      <c r="C31" s="11"/>
      <c r="D31" s="11"/>
      <c r="E31" s="11"/>
      <c r="F31" s="11"/>
      <c r="G31" s="1">
        <f t="shared" si="0"/>
        <v>0</v>
      </c>
      <c r="H31" s="10">
        <f t="shared" si="1"/>
        <v>0</v>
      </c>
    </row>
    <row r="32" spans="1:8" x14ac:dyDescent="0.25">
      <c r="A32" s="15"/>
      <c r="B32" s="10"/>
      <c r="C32" s="11"/>
      <c r="D32" s="11"/>
      <c r="E32" s="11"/>
      <c r="F32" s="11"/>
      <c r="G32" s="1">
        <f t="shared" si="0"/>
        <v>0</v>
      </c>
      <c r="H32" s="10">
        <f t="shared" si="1"/>
        <v>0</v>
      </c>
    </row>
    <row r="33" spans="1:8" x14ac:dyDescent="0.25">
      <c r="A33" s="15"/>
      <c r="B33" s="10"/>
      <c r="C33" s="11"/>
      <c r="D33" s="11"/>
      <c r="E33" s="11"/>
      <c r="F33" s="11"/>
      <c r="G33" s="1">
        <f t="shared" si="0"/>
        <v>0</v>
      </c>
      <c r="H33" s="10">
        <f t="shared" si="1"/>
        <v>0</v>
      </c>
    </row>
    <row r="34" spans="1:8" x14ac:dyDescent="0.25">
      <c r="A34" s="15"/>
      <c r="B34" s="10"/>
      <c r="C34" s="11"/>
      <c r="D34" s="11"/>
      <c r="E34" s="11"/>
      <c r="F34" s="11"/>
      <c r="G34" s="1">
        <f t="shared" si="0"/>
        <v>0</v>
      </c>
      <c r="H34" s="10">
        <f t="shared" si="1"/>
        <v>0</v>
      </c>
    </row>
    <row r="35" spans="1:8" x14ac:dyDescent="0.25">
      <c r="A35" s="15"/>
      <c r="B35" s="10"/>
      <c r="C35" s="11"/>
      <c r="D35" s="11"/>
      <c r="E35" s="11"/>
      <c r="F35" s="11"/>
      <c r="G35" s="1">
        <f t="shared" si="0"/>
        <v>0</v>
      </c>
      <c r="H35" s="10">
        <f t="shared" si="1"/>
        <v>0</v>
      </c>
    </row>
    <row r="36" spans="1:8" x14ac:dyDescent="0.25">
      <c r="A36" s="15"/>
      <c r="B36" s="10"/>
      <c r="C36" s="11"/>
      <c r="D36" s="11"/>
      <c r="E36" s="11"/>
      <c r="F36" s="11"/>
      <c r="G36" s="1">
        <f t="shared" si="0"/>
        <v>0</v>
      </c>
      <c r="H36" s="10">
        <f t="shared" si="1"/>
        <v>0</v>
      </c>
    </row>
    <row r="37" spans="1:8" x14ac:dyDescent="0.25">
      <c r="A37" s="15"/>
      <c r="B37" s="10"/>
      <c r="C37" s="11"/>
      <c r="D37" s="11"/>
      <c r="E37" s="11"/>
      <c r="F37" s="11"/>
      <c r="G37" s="1">
        <f t="shared" si="0"/>
        <v>0</v>
      </c>
      <c r="H37" s="10">
        <f t="shared" si="1"/>
        <v>0</v>
      </c>
    </row>
    <row r="38" spans="1:8" x14ac:dyDescent="0.25">
      <c r="A38" s="15"/>
      <c r="B38" s="10"/>
      <c r="C38" s="11"/>
      <c r="D38" s="11"/>
      <c r="E38" s="11"/>
      <c r="F38" s="11"/>
      <c r="G38" s="1">
        <f t="shared" si="0"/>
        <v>0</v>
      </c>
      <c r="H38" s="10">
        <f t="shared" si="1"/>
        <v>0</v>
      </c>
    </row>
    <row r="39" spans="1:8" x14ac:dyDescent="0.25">
      <c r="A39" s="15"/>
      <c r="B39" s="10"/>
      <c r="C39" s="11"/>
      <c r="D39" s="11"/>
      <c r="E39" s="11"/>
      <c r="F39" s="11"/>
      <c r="G39" s="1">
        <f t="shared" si="0"/>
        <v>0</v>
      </c>
      <c r="H39" s="10">
        <f t="shared" si="1"/>
        <v>0</v>
      </c>
    </row>
    <row r="40" spans="1:8" x14ac:dyDescent="0.25">
      <c r="A40" s="15"/>
      <c r="B40" s="10"/>
      <c r="C40" s="11"/>
      <c r="D40" s="11"/>
      <c r="E40" s="11"/>
      <c r="F40" s="11"/>
      <c r="G40" s="1">
        <f t="shared" si="0"/>
        <v>0</v>
      </c>
      <c r="H40" s="10">
        <f t="shared" si="1"/>
        <v>0</v>
      </c>
    </row>
    <row r="41" spans="1:8" x14ac:dyDescent="0.25">
      <c r="A41" s="15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25">
      <c r="A42" s="15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25">
      <c r="A43" s="15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25">
      <c r="A44" s="15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25">
      <c r="A45" s="15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25">
      <c r="A46" s="15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25">
      <c r="A47" s="15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25">
      <c r="A48" s="15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25">
      <c r="A49" s="15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25">
      <c r="A50" s="15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25">
      <c r="A51" s="15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25">
      <c r="A52" s="15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25">
      <c r="A53" s="15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25">
      <c r="A54" s="15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25">
      <c r="A55" s="15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25">
      <c r="A56" s="15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25">
      <c r="A57" s="15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25">
      <c r="A58" s="15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25">
      <c r="A59" s="15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25">
      <c r="A60" s="15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25">
      <c r="A61" s="15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25">
      <c r="A62" s="15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25">
      <c r="A63" s="15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25">
      <c r="A64" s="15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25">
      <c r="A65" s="15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25">
      <c r="A66" s="15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25">
      <c r="A67" s="15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25">
      <c r="A68" s="15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25">
      <c r="A69" s="15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25">
      <c r="A70" s="15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25">
      <c r="A71" s="15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25">
      <c r="A72" s="15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25">
      <c r="A73" s="15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25">
      <c r="A74" s="15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25">
      <c r="A75" s="15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25">
      <c r="A76" s="15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25">
      <c r="A77" s="15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25">
      <c r="A78" s="15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25">
      <c r="A79" s="15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25">
      <c r="A80" s="15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25">
      <c r="A81" s="15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25">
      <c r="A82" s="15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25">
      <c r="A83" s="15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25">
      <c r="A84" s="15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25">
      <c r="A85" s="15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25">
      <c r="A86" s="15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25">
      <c r="A87" s="15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25">
      <c r="A88" s="15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25">
      <c r="A89" s="15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25">
      <c r="A90" s="15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25">
      <c r="A91" s="15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25">
      <c r="A92" s="15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25">
      <c r="A93" s="15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25">
      <c r="A94" s="15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25">
      <c r="A95" s="15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25">
      <c r="A96" s="15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25">
      <c r="A97" s="15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25">
      <c r="A98" s="15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25">
      <c r="A99" s="15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25">
      <c r="A100" s="15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25">
      <c r="A101" s="15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25">
      <c r="A102" s="15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25">
      <c r="A103" s="15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25">
      <c r="A104" s="15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25">
      <c r="A105" s="15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25">
      <c r="A106" s="15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25">
      <c r="A107" s="15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25">
      <c r="A108" s="15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25">
      <c r="A109" s="15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25">
      <c r="A110" s="15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25">
      <c r="A111" s="15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25">
      <c r="A112" s="15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25">
      <c r="A113" s="15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25">
      <c r="A114" s="15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25">
      <c r="A115" s="15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25">
      <c r="A116" s="15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25">
      <c r="A117" s="15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25">
      <c r="A118" s="15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25">
      <c r="A119" s="15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25">
      <c r="A120" s="15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25">
      <c r="A121" s="15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25">
      <c r="A122" s="15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25">
      <c r="A123" s="15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25">
      <c r="A124" s="15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25">
      <c r="A125" s="15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25">
      <c r="A126" s="15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25">
      <c r="A127" s="15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25">
      <c r="A128" s="15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25">
      <c r="A129" s="15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25">
      <c r="A130" s="15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25">
      <c r="A131" s="15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25">
      <c r="A132" s="15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25">
      <c r="A133" s="15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25">
      <c r="A134" s="15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25">
      <c r="A135" s="15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25">
      <c r="A136" s="15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25">
      <c r="A137" s="15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25">
      <c r="A138" s="15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25">
      <c r="A139" s="15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25">
      <c r="A140" s="15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25">
      <c r="A141" s="15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25">
      <c r="A142" s="15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25">
      <c r="A143" s="15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25">
      <c r="A144" s="15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25">
      <c r="A145" s="15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25">
      <c r="A146" s="15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25">
      <c r="A147" s="15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25">
      <c r="A148" s="15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25">
      <c r="A149" s="15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25">
      <c r="A150" s="15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25">
      <c r="A151" s="15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25">
      <c r="A152" s="15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25">
      <c r="A153" s="15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25">
      <c r="A154" s="15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25">
      <c r="A155" s="15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25">
      <c r="A156" s="15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25">
      <c r="A157" s="15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25">
      <c r="A158" s="15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25">
      <c r="A159" s="15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25">
      <c r="A160" s="15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25">
      <c r="A161" s="15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25">
      <c r="A162" s="15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25">
      <c r="A163" s="15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25">
      <c r="A164" s="15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25">
      <c r="A165" s="15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25">
      <c r="A166" s="15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25">
      <c r="A167" s="15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25">
      <c r="A168" s="15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25">
      <c r="A169" s="15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25">
      <c r="A170" s="15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25">
      <c r="A171" s="15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25">
      <c r="A172" s="15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25">
      <c r="A173" s="15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25">
      <c r="A174" s="15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25">
      <c r="A175" s="15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25">
      <c r="A176" s="15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25">
      <c r="A177" s="15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25">
      <c r="A178" s="15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25">
      <c r="A179" s="15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25">
      <c r="A180" s="15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25">
      <c r="A181" s="15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25">
      <c r="A182" s="15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25">
      <c r="A183" s="15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25">
      <c r="A184" s="15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25">
      <c r="A185" s="15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25">
      <c r="A186" s="15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25">
      <c r="A187" s="15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25">
      <c r="A188" s="15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25">
      <c r="A189" s="15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25">
      <c r="A190" s="15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25">
      <c r="A191" s="15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25">
      <c r="A192" s="15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25">
      <c r="A193" s="15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25">
      <c r="A194" s="15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25">
      <c r="A195" s="15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25">
      <c r="A196" s="15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25">
      <c r="A197" s="15"/>
      <c r="B197" s="10"/>
      <c r="C197" s="11"/>
      <c r="D197" s="11"/>
      <c r="E197" s="11"/>
      <c r="F197" s="11"/>
      <c r="G197" s="1">
        <f t="shared" ref="G197:G203" si="6">D197-C197-(F197-E197)</f>
        <v>0</v>
      </c>
      <c r="H197" s="10">
        <f t="shared" ref="H197:H203" si="7">B197*G197</f>
        <v>0</v>
      </c>
    </row>
    <row r="198" spans="1:8" x14ac:dyDescent="0.25">
      <c r="A198" s="15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25">
      <c r="A199" s="15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25">
      <c r="A200" s="15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25">
      <c r="A201" s="15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25">
      <c r="A202" s="15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25">
      <c r="A203" s="15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3">
        <f>SUM(B4:B195)</f>
        <v>15322.89</v>
      </c>
      <c r="C1">
        <f>COUNTA(A4:A203)</f>
        <v>10</v>
      </c>
      <c r="G1" s="14">
        <f>IF(B1&lt;&gt;0,H1/B1,0)</f>
        <v>-16.631786823503923</v>
      </c>
      <c r="H1" s="13">
        <f>SUM(H4:H195)</f>
        <v>-254847.04</v>
      </c>
    </row>
    <row r="3" spans="1:8" s="9" customFormat="1" ht="45" x14ac:dyDescent="0.25">
      <c r="A3" s="8" t="s">
        <v>1</v>
      </c>
      <c r="B3" s="8" t="s">
        <v>2</v>
      </c>
      <c r="C3" s="8" t="s">
        <v>3</v>
      </c>
      <c r="D3" s="8" t="s">
        <v>4</v>
      </c>
      <c r="E3" s="59" t="s">
        <v>7</v>
      </c>
      <c r="F3" s="60"/>
      <c r="G3" s="8" t="s">
        <v>5</v>
      </c>
      <c r="H3" s="8" t="s">
        <v>6</v>
      </c>
    </row>
    <row r="4" spans="1:8" x14ac:dyDescent="0.25">
      <c r="A4" s="15" t="s">
        <v>67</v>
      </c>
      <c r="B4" s="10">
        <v>490</v>
      </c>
      <c r="C4" s="11">
        <v>44382</v>
      </c>
      <c r="D4" s="11">
        <v>44396</v>
      </c>
      <c r="E4" s="11"/>
      <c r="F4" s="11"/>
      <c r="G4" s="1">
        <f>D4-C4-(F4-E4)</f>
        <v>14</v>
      </c>
      <c r="H4" s="10">
        <f>B4*G4</f>
        <v>6860</v>
      </c>
    </row>
    <row r="5" spans="1:8" x14ac:dyDescent="0.25">
      <c r="A5" s="15" t="s">
        <v>68</v>
      </c>
      <c r="B5" s="10">
        <v>3225</v>
      </c>
      <c r="C5" s="11">
        <v>44401</v>
      </c>
      <c r="D5" s="11">
        <v>44396</v>
      </c>
      <c r="E5" s="11"/>
      <c r="F5" s="11"/>
      <c r="G5" s="1">
        <f t="shared" ref="G5:G68" si="0">D5-C5-(F5-E5)</f>
        <v>-5</v>
      </c>
      <c r="H5" s="10">
        <f t="shared" ref="H5:H68" si="1">B5*G5</f>
        <v>-16125</v>
      </c>
    </row>
    <row r="6" spans="1:8" x14ac:dyDescent="0.25">
      <c r="A6" s="15" t="s">
        <v>69</v>
      </c>
      <c r="B6" s="10">
        <v>212.57</v>
      </c>
      <c r="C6" s="11">
        <v>44388</v>
      </c>
      <c r="D6" s="11">
        <v>44396</v>
      </c>
      <c r="E6" s="11"/>
      <c r="F6" s="11"/>
      <c r="G6" s="1">
        <f t="shared" si="0"/>
        <v>8</v>
      </c>
      <c r="H6" s="10">
        <f t="shared" si="1"/>
        <v>1700.56</v>
      </c>
    </row>
    <row r="7" spans="1:8" x14ac:dyDescent="0.25">
      <c r="A7" s="15" t="s">
        <v>70</v>
      </c>
      <c r="B7" s="10">
        <v>124</v>
      </c>
      <c r="C7" s="11">
        <v>44412</v>
      </c>
      <c r="D7" s="11">
        <v>44396</v>
      </c>
      <c r="E7" s="11"/>
      <c r="F7" s="11"/>
      <c r="G7" s="1">
        <f t="shared" si="0"/>
        <v>-16</v>
      </c>
      <c r="H7" s="10">
        <f t="shared" si="1"/>
        <v>-1984</v>
      </c>
    </row>
    <row r="8" spans="1:8" x14ac:dyDescent="0.25">
      <c r="A8" s="15" t="s">
        <v>71</v>
      </c>
      <c r="B8" s="10">
        <v>206</v>
      </c>
      <c r="C8" s="11">
        <v>44412</v>
      </c>
      <c r="D8" s="11">
        <v>44396</v>
      </c>
      <c r="E8" s="11"/>
      <c r="F8" s="11"/>
      <c r="G8" s="1">
        <f t="shared" si="0"/>
        <v>-16</v>
      </c>
      <c r="H8" s="10">
        <f t="shared" si="1"/>
        <v>-3296</v>
      </c>
    </row>
    <row r="9" spans="1:8" x14ac:dyDescent="0.25">
      <c r="A9" s="15" t="s">
        <v>72</v>
      </c>
      <c r="B9" s="10">
        <v>756</v>
      </c>
      <c r="C9" s="11">
        <v>44412</v>
      </c>
      <c r="D9" s="11">
        <v>44396</v>
      </c>
      <c r="E9" s="11"/>
      <c r="F9" s="11"/>
      <c r="G9" s="1">
        <f t="shared" si="0"/>
        <v>-16</v>
      </c>
      <c r="H9" s="10">
        <f t="shared" si="1"/>
        <v>-12096</v>
      </c>
    </row>
    <row r="10" spans="1:8" x14ac:dyDescent="0.25">
      <c r="A10" s="15" t="s">
        <v>73</v>
      </c>
      <c r="B10" s="10">
        <v>4069.5</v>
      </c>
      <c r="C10" s="11">
        <v>44412</v>
      </c>
      <c r="D10" s="11">
        <v>44396</v>
      </c>
      <c r="E10" s="11"/>
      <c r="F10" s="11"/>
      <c r="G10" s="1">
        <f t="shared" si="0"/>
        <v>-16</v>
      </c>
      <c r="H10" s="10">
        <f t="shared" si="1"/>
        <v>-65112</v>
      </c>
    </row>
    <row r="11" spans="1:8" x14ac:dyDescent="0.25">
      <c r="A11" s="15" t="s">
        <v>74</v>
      </c>
      <c r="B11" s="10">
        <v>3200</v>
      </c>
      <c r="C11" s="11">
        <v>44419</v>
      </c>
      <c r="D11" s="11">
        <v>44396</v>
      </c>
      <c r="E11" s="11"/>
      <c r="F11" s="11"/>
      <c r="G11" s="1">
        <f t="shared" si="0"/>
        <v>-23</v>
      </c>
      <c r="H11" s="10">
        <f t="shared" si="1"/>
        <v>-73600</v>
      </c>
    </row>
    <row r="12" spans="1:8" x14ac:dyDescent="0.25">
      <c r="A12" s="15" t="s">
        <v>75</v>
      </c>
      <c r="B12" s="10">
        <v>1839.89</v>
      </c>
      <c r="C12" s="11">
        <v>44426</v>
      </c>
      <c r="D12" s="11">
        <v>44396</v>
      </c>
      <c r="E12" s="11"/>
      <c r="F12" s="11"/>
      <c r="G12" s="1">
        <f t="shared" si="0"/>
        <v>-30</v>
      </c>
      <c r="H12" s="10">
        <f t="shared" si="1"/>
        <v>-55196.700000000004</v>
      </c>
    </row>
    <row r="13" spans="1:8" x14ac:dyDescent="0.25">
      <c r="A13" s="15" t="s">
        <v>76</v>
      </c>
      <c r="B13" s="10">
        <v>1199.93</v>
      </c>
      <c r="C13" s="11">
        <v>44426</v>
      </c>
      <c r="D13" s="11">
        <v>44396</v>
      </c>
      <c r="E13" s="11"/>
      <c r="F13" s="11"/>
      <c r="G13" s="1">
        <f t="shared" si="0"/>
        <v>-30</v>
      </c>
      <c r="H13" s="10">
        <f t="shared" si="1"/>
        <v>-35997.9</v>
      </c>
    </row>
    <row r="14" spans="1:8" x14ac:dyDescent="0.25">
      <c r="A14" s="15"/>
      <c r="B14" s="10"/>
      <c r="C14" s="11"/>
      <c r="D14" s="11"/>
      <c r="E14" s="11"/>
      <c r="F14" s="11"/>
      <c r="G14" s="1">
        <f t="shared" si="0"/>
        <v>0</v>
      </c>
      <c r="H14" s="10">
        <f t="shared" si="1"/>
        <v>0</v>
      </c>
    </row>
    <row r="15" spans="1:8" x14ac:dyDescent="0.25">
      <c r="A15" s="15"/>
      <c r="B15" s="10"/>
      <c r="C15" s="11"/>
      <c r="D15" s="11"/>
      <c r="E15" s="11"/>
      <c r="F15" s="11"/>
      <c r="G15" s="1">
        <f t="shared" si="0"/>
        <v>0</v>
      </c>
      <c r="H15" s="10">
        <f t="shared" si="1"/>
        <v>0</v>
      </c>
    </row>
    <row r="16" spans="1:8" x14ac:dyDescent="0.25">
      <c r="A16" s="15"/>
      <c r="B16" s="10"/>
      <c r="C16" s="11"/>
      <c r="D16" s="11"/>
      <c r="E16" s="11"/>
      <c r="F16" s="11"/>
      <c r="G16" s="1">
        <f t="shared" si="0"/>
        <v>0</v>
      </c>
      <c r="H16" s="10">
        <f t="shared" si="1"/>
        <v>0</v>
      </c>
    </row>
    <row r="17" spans="1:8" x14ac:dyDescent="0.25">
      <c r="A17" s="15"/>
      <c r="B17" s="10"/>
      <c r="C17" s="11"/>
      <c r="D17" s="11"/>
      <c r="E17" s="11"/>
      <c r="F17" s="11"/>
      <c r="G17" s="1">
        <f t="shared" si="0"/>
        <v>0</v>
      </c>
      <c r="H17" s="10">
        <f t="shared" si="1"/>
        <v>0</v>
      </c>
    </row>
    <row r="18" spans="1:8" x14ac:dyDescent="0.25">
      <c r="A18" s="15"/>
      <c r="B18" s="10"/>
      <c r="C18" s="11"/>
      <c r="D18" s="11"/>
      <c r="E18" s="11"/>
      <c r="F18" s="11"/>
      <c r="G18" s="1">
        <f t="shared" si="0"/>
        <v>0</v>
      </c>
      <c r="H18" s="10">
        <f t="shared" si="1"/>
        <v>0</v>
      </c>
    </row>
    <row r="19" spans="1:8" x14ac:dyDescent="0.25">
      <c r="A19" s="15"/>
      <c r="B19" s="10"/>
      <c r="C19" s="11"/>
      <c r="D19" s="11"/>
      <c r="E19" s="11"/>
      <c r="F19" s="11"/>
      <c r="G19" s="1">
        <f t="shared" si="0"/>
        <v>0</v>
      </c>
      <c r="H19" s="10">
        <f t="shared" si="1"/>
        <v>0</v>
      </c>
    </row>
    <row r="20" spans="1:8" x14ac:dyDescent="0.25">
      <c r="A20" s="15"/>
      <c r="B20" s="10"/>
      <c r="C20" s="11"/>
      <c r="D20" s="11"/>
      <c r="E20" s="11"/>
      <c r="F20" s="11"/>
      <c r="G20" s="1">
        <f t="shared" si="0"/>
        <v>0</v>
      </c>
      <c r="H20" s="10">
        <f t="shared" si="1"/>
        <v>0</v>
      </c>
    </row>
    <row r="21" spans="1:8" x14ac:dyDescent="0.25">
      <c r="A21" s="15"/>
      <c r="B21" s="10"/>
      <c r="C21" s="11"/>
      <c r="D21" s="11"/>
      <c r="E21" s="11"/>
      <c r="F21" s="11"/>
      <c r="G21" s="1">
        <f t="shared" si="0"/>
        <v>0</v>
      </c>
      <c r="H21" s="10">
        <f t="shared" si="1"/>
        <v>0</v>
      </c>
    </row>
    <row r="22" spans="1:8" x14ac:dyDescent="0.25">
      <c r="A22" s="15"/>
      <c r="B22" s="10"/>
      <c r="C22" s="11"/>
      <c r="D22" s="11"/>
      <c r="E22" s="11"/>
      <c r="F22" s="11"/>
      <c r="G22" s="1">
        <f t="shared" si="0"/>
        <v>0</v>
      </c>
      <c r="H22" s="10">
        <f t="shared" si="1"/>
        <v>0</v>
      </c>
    </row>
    <row r="23" spans="1:8" x14ac:dyDescent="0.25">
      <c r="A23" s="15"/>
      <c r="B23" s="10"/>
      <c r="C23" s="11"/>
      <c r="D23" s="11"/>
      <c r="E23" s="11"/>
      <c r="F23" s="11"/>
      <c r="G23" s="1">
        <f t="shared" si="0"/>
        <v>0</v>
      </c>
      <c r="H23" s="10">
        <f t="shared" si="1"/>
        <v>0</v>
      </c>
    </row>
    <row r="24" spans="1:8" x14ac:dyDescent="0.25">
      <c r="A24" s="15"/>
      <c r="B24" s="10"/>
      <c r="C24" s="11"/>
      <c r="D24" s="11"/>
      <c r="E24" s="11"/>
      <c r="F24" s="11"/>
      <c r="G24" s="1">
        <f t="shared" si="0"/>
        <v>0</v>
      </c>
      <c r="H24" s="10">
        <f t="shared" si="1"/>
        <v>0</v>
      </c>
    </row>
    <row r="25" spans="1:8" x14ac:dyDescent="0.25">
      <c r="A25" s="15"/>
      <c r="B25" s="10"/>
      <c r="C25" s="11"/>
      <c r="D25" s="11"/>
      <c r="E25" s="11"/>
      <c r="F25" s="11"/>
      <c r="G25" s="1">
        <f t="shared" si="0"/>
        <v>0</v>
      </c>
      <c r="H25" s="10">
        <f t="shared" si="1"/>
        <v>0</v>
      </c>
    </row>
    <row r="26" spans="1:8" x14ac:dyDescent="0.25">
      <c r="A26" s="15"/>
      <c r="B26" s="10"/>
      <c r="C26" s="11"/>
      <c r="D26" s="11"/>
      <c r="E26" s="11"/>
      <c r="F26" s="11"/>
      <c r="G26" s="1">
        <f t="shared" si="0"/>
        <v>0</v>
      </c>
      <c r="H26" s="10">
        <f t="shared" si="1"/>
        <v>0</v>
      </c>
    </row>
    <row r="27" spans="1:8" x14ac:dyDescent="0.25">
      <c r="A27" s="15"/>
      <c r="B27" s="10"/>
      <c r="C27" s="11"/>
      <c r="D27" s="11"/>
      <c r="E27" s="11"/>
      <c r="F27" s="11"/>
      <c r="G27" s="1">
        <f t="shared" si="0"/>
        <v>0</v>
      </c>
      <c r="H27" s="10">
        <f t="shared" si="1"/>
        <v>0</v>
      </c>
    </row>
    <row r="28" spans="1:8" x14ac:dyDescent="0.25">
      <c r="A28" s="15"/>
      <c r="B28" s="10"/>
      <c r="C28" s="11"/>
      <c r="D28" s="11"/>
      <c r="E28" s="11"/>
      <c r="F28" s="11"/>
      <c r="G28" s="1">
        <f t="shared" si="0"/>
        <v>0</v>
      </c>
      <c r="H28" s="10">
        <f t="shared" si="1"/>
        <v>0</v>
      </c>
    </row>
    <row r="29" spans="1:8" x14ac:dyDescent="0.25">
      <c r="A29" s="15"/>
      <c r="B29" s="10"/>
      <c r="C29" s="11"/>
      <c r="D29" s="11"/>
      <c r="E29" s="11"/>
      <c r="F29" s="11"/>
      <c r="G29" s="1">
        <f t="shared" si="0"/>
        <v>0</v>
      </c>
      <c r="H29" s="10">
        <f t="shared" si="1"/>
        <v>0</v>
      </c>
    </row>
    <row r="30" spans="1:8" x14ac:dyDescent="0.25">
      <c r="A30" s="15"/>
      <c r="B30" s="10"/>
      <c r="C30" s="11"/>
      <c r="D30" s="11"/>
      <c r="E30" s="11"/>
      <c r="F30" s="11"/>
      <c r="G30" s="1">
        <f t="shared" si="0"/>
        <v>0</v>
      </c>
      <c r="H30" s="10">
        <f t="shared" si="1"/>
        <v>0</v>
      </c>
    </row>
    <row r="31" spans="1:8" x14ac:dyDescent="0.25">
      <c r="A31" s="15"/>
      <c r="B31" s="10"/>
      <c r="C31" s="11"/>
      <c r="D31" s="11"/>
      <c r="E31" s="11"/>
      <c r="F31" s="11"/>
      <c r="G31" s="1">
        <f t="shared" si="0"/>
        <v>0</v>
      </c>
      <c r="H31" s="10">
        <f t="shared" si="1"/>
        <v>0</v>
      </c>
    </row>
    <row r="32" spans="1:8" x14ac:dyDescent="0.25">
      <c r="A32" s="15"/>
      <c r="B32" s="10"/>
      <c r="C32" s="11"/>
      <c r="D32" s="11"/>
      <c r="E32" s="11"/>
      <c r="F32" s="11"/>
      <c r="G32" s="1">
        <f t="shared" si="0"/>
        <v>0</v>
      </c>
      <c r="H32" s="10">
        <f t="shared" si="1"/>
        <v>0</v>
      </c>
    </row>
    <row r="33" spans="1:8" x14ac:dyDescent="0.25">
      <c r="A33" s="15"/>
      <c r="B33" s="10"/>
      <c r="C33" s="11"/>
      <c r="D33" s="11"/>
      <c r="E33" s="11"/>
      <c r="F33" s="11"/>
      <c r="G33" s="1">
        <f t="shared" si="0"/>
        <v>0</v>
      </c>
      <c r="H33" s="10">
        <f t="shared" si="1"/>
        <v>0</v>
      </c>
    </row>
    <row r="34" spans="1:8" x14ac:dyDescent="0.25">
      <c r="A34" s="15"/>
      <c r="B34" s="10"/>
      <c r="C34" s="11"/>
      <c r="D34" s="11"/>
      <c r="E34" s="11"/>
      <c r="F34" s="11"/>
      <c r="G34" s="1">
        <f t="shared" si="0"/>
        <v>0</v>
      </c>
      <c r="H34" s="10">
        <f t="shared" si="1"/>
        <v>0</v>
      </c>
    </row>
    <row r="35" spans="1:8" x14ac:dyDescent="0.25">
      <c r="A35" s="15"/>
      <c r="B35" s="10"/>
      <c r="C35" s="11"/>
      <c r="D35" s="11"/>
      <c r="E35" s="11"/>
      <c r="F35" s="11"/>
      <c r="G35" s="1">
        <f t="shared" si="0"/>
        <v>0</v>
      </c>
      <c r="H35" s="10">
        <f t="shared" si="1"/>
        <v>0</v>
      </c>
    </row>
    <row r="36" spans="1:8" x14ac:dyDescent="0.25">
      <c r="A36" s="15"/>
      <c r="B36" s="10"/>
      <c r="C36" s="11"/>
      <c r="D36" s="11"/>
      <c r="E36" s="11"/>
      <c r="F36" s="11"/>
      <c r="G36" s="1">
        <f t="shared" si="0"/>
        <v>0</v>
      </c>
      <c r="H36" s="10">
        <f t="shared" si="1"/>
        <v>0</v>
      </c>
    </row>
    <row r="37" spans="1:8" x14ac:dyDescent="0.25">
      <c r="A37" s="15"/>
      <c r="B37" s="10"/>
      <c r="C37" s="11"/>
      <c r="D37" s="11"/>
      <c r="E37" s="11"/>
      <c r="F37" s="11"/>
      <c r="G37" s="1">
        <f t="shared" si="0"/>
        <v>0</v>
      </c>
      <c r="H37" s="10">
        <f t="shared" si="1"/>
        <v>0</v>
      </c>
    </row>
    <row r="38" spans="1:8" x14ac:dyDescent="0.25">
      <c r="A38" s="15"/>
      <c r="B38" s="10"/>
      <c r="C38" s="11"/>
      <c r="D38" s="11"/>
      <c r="E38" s="11"/>
      <c r="F38" s="11"/>
      <c r="G38" s="1">
        <f t="shared" si="0"/>
        <v>0</v>
      </c>
      <c r="H38" s="10">
        <f t="shared" si="1"/>
        <v>0</v>
      </c>
    </row>
    <row r="39" spans="1:8" x14ac:dyDescent="0.25">
      <c r="A39" s="15"/>
      <c r="B39" s="10"/>
      <c r="C39" s="11"/>
      <c r="D39" s="11"/>
      <c r="E39" s="11"/>
      <c r="F39" s="11"/>
      <c r="G39" s="1">
        <f t="shared" si="0"/>
        <v>0</v>
      </c>
      <c r="H39" s="10">
        <f t="shared" si="1"/>
        <v>0</v>
      </c>
    </row>
    <row r="40" spans="1:8" x14ac:dyDescent="0.25">
      <c r="A40" s="15"/>
      <c r="B40" s="10"/>
      <c r="C40" s="11"/>
      <c r="D40" s="11"/>
      <c r="E40" s="11"/>
      <c r="F40" s="11"/>
      <c r="G40" s="1">
        <f t="shared" si="0"/>
        <v>0</v>
      </c>
      <c r="H40" s="10">
        <f t="shared" si="1"/>
        <v>0</v>
      </c>
    </row>
    <row r="41" spans="1:8" x14ac:dyDescent="0.25">
      <c r="A41" s="15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25">
      <c r="A42" s="15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25">
      <c r="A43" s="15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25">
      <c r="A44" s="15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25">
      <c r="A45" s="15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25">
      <c r="A46" s="15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25">
      <c r="A47" s="15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25">
      <c r="A48" s="15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25">
      <c r="A49" s="15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25">
      <c r="A50" s="15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25">
      <c r="A51" s="15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25">
      <c r="A52" s="15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25">
      <c r="A53" s="15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25">
      <c r="A54" s="15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25">
      <c r="A55" s="15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25">
      <c r="A56" s="15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25">
      <c r="A57" s="15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25">
      <c r="A58" s="15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25">
      <c r="A59" s="15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25">
      <c r="A60" s="15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25">
      <c r="A61" s="15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25">
      <c r="A62" s="15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25">
      <c r="A63" s="15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25">
      <c r="A64" s="15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25">
      <c r="A65" s="15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25">
      <c r="A66" s="15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25">
      <c r="A67" s="15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25">
      <c r="A68" s="15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25">
      <c r="A69" s="15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25">
      <c r="A70" s="15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25">
      <c r="A71" s="15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25">
      <c r="A72" s="15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25">
      <c r="A73" s="15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25">
      <c r="A74" s="15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25">
      <c r="A75" s="15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25">
      <c r="A76" s="15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25">
      <c r="A77" s="15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25">
      <c r="A78" s="15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25">
      <c r="A79" s="15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25">
      <c r="A80" s="15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25">
      <c r="A81" s="15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25">
      <c r="A82" s="15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25">
      <c r="A83" s="15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25">
      <c r="A84" s="15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25">
      <c r="A85" s="15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25">
      <c r="A86" s="15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25">
      <c r="A87" s="15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25">
      <c r="A88" s="15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25">
      <c r="A89" s="15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25">
      <c r="A90" s="15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25">
      <c r="A91" s="15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25">
      <c r="A92" s="15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25">
      <c r="A93" s="15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25">
      <c r="A94" s="15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25">
      <c r="A95" s="15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25">
      <c r="A96" s="15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25">
      <c r="A97" s="15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25">
      <c r="A98" s="15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25">
      <c r="A99" s="15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25">
      <c r="A100" s="15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25">
      <c r="A101" s="15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25">
      <c r="A102" s="15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25">
      <c r="A103" s="15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25">
      <c r="A104" s="15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25">
      <c r="A105" s="15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25">
      <c r="A106" s="15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25">
      <c r="A107" s="15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25">
      <c r="A108" s="15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25">
      <c r="A109" s="15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25">
      <c r="A110" s="15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25">
      <c r="A111" s="15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25">
      <c r="A112" s="15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25">
      <c r="A113" s="15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25">
      <c r="A114" s="15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25">
      <c r="A115" s="15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25">
      <c r="A116" s="15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25">
      <c r="A117" s="15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25">
      <c r="A118" s="15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25">
      <c r="A119" s="15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25">
      <c r="A120" s="15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25">
      <c r="A121" s="15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25">
      <c r="A122" s="15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25">
      <c r="A123" s="15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25">
      <c r="A124" s="15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25">
      <c r="A125" s="15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25">
      <c r="A126" s="15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25">
      <c r="A127" s="15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25">
      <c r="A128" s="15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25">
      <c r="A129" s="15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25">
      <c r="A130" s="15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25">
      <c r="A131" s="15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25">
      <c r="A132" s="15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25">
      <c r="A133" s="15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25">
      <c r="A134" s="15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25">
      <c r="A135" s="15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25">
      <c r="A136" s="15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25">
      <c r="A137" s="15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25">
      <c r="A138" s="15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25">
      <c r="A139" s="15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25">
      <c r="A140" s="15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25">
      <c r="A141" s="15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25">
      <c r="A142" s="15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25">
      <c r="A143" s="15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25">
      <c r="A144" s="15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25">
      <c r="A145" s="15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25">
      <c r="A146" s="15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25">
      <c r="A147" s="15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25">
      <c r="A148" s="15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25">
      <c r="A149" s="15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25">
      <c r="A150" s="15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25">
      <c r="A151" s="15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25">
      <c r="A152" s="15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25">
      <c r="A153" s="15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25">
      <c r="A154" s="15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25">
      <c r="A155" s="15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25">
      <c r="A156" s="15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25">
      <c r="A157" s="15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25">
      <c r="A158" s="15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25">
      <c r="A159" s="15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25">
      <c r="A160" s="15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25">
      <c r="A161" s="15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25">
      <c r="A162" s="15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25">
      <c r="A163" s="15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25">
      <c r="A164" s="15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25">
      <c r="A165" s="15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25">
      <c r="A166" s="15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25">
      <c r="A167" s="15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25">
      <c r="A168" s="15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25">
      <c r="A169" s="15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25">
      <c r="A170" s="15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25">
      <c r="A171" s="15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25">
      <c r="A172" s="15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25">
      <c r="A173" s="15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25">
      <c r="A174" s="15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25">
      <c r="A175" s="15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25">
      <c r="A176" s="15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25">
      <c r="A177" s="15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25">
      <c r="A178" s="15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25">
      <c r="A179" s="15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25">
      <c r="A180" s="15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25">
      <c r="A181" s="15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25">
      <c r="A182" s="15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25">
      <c r="A183" s="15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25">
      <c r="A184" s="15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25">
      <c r="A185" s="15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25">
      <c r="A186" s="15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25">
      <c r="A187" s="15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25">
      <c r="A188" s="15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25">
      <c r="A189" s="15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25">
      <c r="A190" s="15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25">
      <c r="A191" s="15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25">
      <c r="A192" s="15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25">
      <c r="A193" s="15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25">
      <c r="A194" s="15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25">
      <c r="A195" s="15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25">
      <c r="A196" s="15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25">
      <c r="A197" s="15"/>
      <c r="B197" s="10"/>
      <c r="C197" s="11"/>
      <c r="D197" s="11"/>
      <c r="E197" s="11"/>
      <c r="F197" s="11"/>
      <c r="G197" s="1">
        <f t="shared" ref="G197:G203" si="6">D197-C197-(F197-E197)</f>
        <v>0</v>
      </c>
      <c r="H197" s="10">
        <f t="shared" ref="H197:H203" si="7">B197*G197</f>
        <v>0</v>
      </c>
    </row>
    <row r="198" spans="1:8" x14ac:dyDescent="0.25">
      <c r="A198" s="15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25">
      <c r="A199" s="15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25">
      <c r="A200" s="15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25">
      <c r="A201" s="15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25">
      <c r="A202" s="15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25">
      <c r="A203" s="15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3">
        <f>SUM(B4:B195)</f>
        <v>85790.160000000018</v>
      </c>
      <c r="C1">
        <f>COUNTA(A4:A203)</f>
        <v>67</v>
      </c>
      <c r="G1" s="14">
        <f>IF(B1&lt;&gt;0,H1/B1,0)</f>
        <v>11.303555908976033</v>
      </c>
      <c r="H1" s="13">
        <f>SUM(H4:H195)</f>
        <v>969733.86999999953</v>
      </c>
    </row>
    <row r="3" spans="1:8" s="9" customFormat="1" ht="45" x14ac:dyDescent="0.25">
      <c r="A3" s="8" t="s">
        <v>1</v>
      </c>
      <c r="B3" s="8" t="s">
        <v>2</v>
      </c>
      <c r="C3" s="8" t="s">
        <v>3</v>
      </c>
      <c r="D3" s="8" t="s">
        <v>4</v>
      </c>
      <c r="E3" s="59" t="s">
        <v>7</v>
      </c>
      <c r="F3" s="60"/>
      <c r="G3" s="8" t="s">
        <v>5</v>
      </c>
      <c r="H3" s="8" t="s">
        <v>6</v>
      </c>
    </row>
    <row r="4" spans="1:8" x14ac:dyDescent="0.25">
      <c r="A4" s="15" t="s">
        <v>77</v>
      </c>
      <c r="B4" s="10">
        <v>72.260000000000005</v>
      </c>
      <c r="C4" s="11">
        <v>44441</v>
      </c>
      <c r="D4" s="11">
        <v>44474</v>
      </c>
      <c r="E4" s="11"/>
      <c r="F4" s="11"/>
      <c r="G4" s="1">
        <f>D4-C4-(F4-E4)</f>
        <v>33</v>
      </c>
      <c r="H4" s="10">
        <f>B4*G4</f>
        <v>2384.5800000000004</v>
      </c>
    </row>
    <row r="5" spans="1:8" x14ac:dyDescent="0.25">
      <c r="A5" s="15" t="s">
        <v>78</v>
      </c>
      <c r="B5" s="10">
        <v>689.2</v>
      </c>
      <c r="C5" s="11">
        <v>44441</v>
      </c>
      <c r="D5" s="11">
        <v>44474</v>
      </c>
      <c r="E5" s="11"/>
      <c r="F5" s="11"/>
      <c r="G5" s="1">
        <f t="shared" ref="G5:G68" si="0">D5-C5-(F5-E5)</f>
        <v>33</v>
      </c>
      <c r="H5" s="10">
        <f t="shared" ref="H5:H68" si="1">B5*G5</f>
        <v>22743.600000000002</v>
      </c>
    </row>
    <row r="6" spans="1:8" x14ac:dyDescent="0.25">
      <c r="A6" s="15" t="s">
        <v>79</v>
      </c>
      <c r="B6" s="10">
        <v>1315.14</v>
      </c>
      <c r="C6" s="11">
        <v>44441</v>
      </c>
      <c r="D6" s="11">
        <v>44474</v>
      </c>
      <c r="E6" s="11"/>
      <c r="F6" s="11"/>
      <c r="G6" s="1">
        <f t="shared" si="0"/>
        <v>33</v>
      </c>
      <c r="H6" s="10">
        <f t="shared" si="1"/>
        <v>43399.62</v>
      </c>
    </row>
    <row r="7" spans="1:8" x14ac:dyDescent="0.25">
      <c r="A7" s="15" t="s">
        <v>80</v>
      </c>
      <c r="B7" s="10">
        <v>821.38</v>
      </c>
      <c r="C7" s="11">
        <v>44477</v>
      </c>
      <c r="D7" s="11">
        <v>44474</v>
      </c>
      <c r="E7" s="11"/>
      <c r="F7" s="11"/>
      <c r="G7" s="1">
        <f t="shared" si="0"/>
        <v>-3</v>
      </c>
      <c r="H7" s="10">
        <f t="shared" si="1"/>
        <v>-2464.14</v>
      </c>
    </row>
    <row r="8" spans="1:8" x14ac:dyDescent="0.25">
      <c r="A8" s="15" t="s">
        <v>81</v>
      </c>
      <c r="B8" s="10">
        <v>124</v>
      </c>
      <c r="C8" s="11">
        <v>44477</v>
      </c>
      <c r="D8" s="11">
        <v>44474</v>
      </c>
      <c r="E8" s="11"/>
      <c r="F8" s="11"/>
      <c r="G8" s="1">
        <f t="shared" si="0"/>
        <v>-3</v>
      </c>
      <c r="H8" s="10">
        <f t="shared" si="1"/>
        <v>-372</v>
      </c>
    </row>
    <row r="9" spans="1:8" x14ac:dyDescent="0.25">
      <c r="A9" s="15" t="s">
        <v>82</v>
      </c>
      <c r="B9" s="10">
        <v>206</v>
      </c>
      <c r="C9" s="11">
        <v>44477</v>
      </c>
      <c r="D9" s="11">
        <v>44474</v>
      </c>
      <c r="E9" s="11"/>
      <c r="F9" s="11"/>
      <c r="G9" s="1">
        <f t="shared" si="0"/>
        <v>-3</v>
      </c>
      <c r="H9" s="10">
        <f t="shared" si="1"/>
        <v>-618</v>
      </c>
    </row>
    <row r="10" spans="1:8" x14ac:dyDescent="0.25">
      <c r="A10" s="15" t="s">
        <v>83</v>
      </c>
      <c r="B10" s="10">
        <v>819.67</v>
      </c>
      <c r="C10" s="11">
        <v>44473</v>
      </c>
      <c r="D10" s="11">
        <v>44474</v>
      </c>
      <c r="E10" s="11"/>
      <c r="F10" s="11"/>
      <c r="G10" s="1">
        <f t="shared" si="0"/>
        <v>1</v>
      </c>
      <c r="H10" s="10">
        <f t="shared" si="1"/>
        <v>819.67</v>
      </c>
    </row>
    <row r="11" spans="1:8" x14ac:dyDescent="0.25">
      <c r="A11" s="15" t="s">
        <v>84</v>
      </c>
      <c r="B11" s="10">
        <v>300</v>
      </c>
      <c r="C11" s="11">
        <v>44472</v>
      </c>
      <c r="D11" s="11">
        <v>44474</v>
      </c>
      <c r="E11" s="11"/>
      <c r="F11" s="11"/>
      <c r="G11" s="1">
        <f t="shared" si="0"/>
        <v>2</v>
      </c>
      <c r="H11" s="10">
        <f t="shared" si="1"/>
        <v>600</v>
      </c>
    </row>
    <row r="12" spans="1:8" x14ac:dyDescent="0.25">
      <c r="A12" s="15" t="s">
        <v>85</v>
      </c>
      <c r="B12" s="10">
        <v>760</v>
      </c>
      <c r="C12" s="11">
        <v>44472</v>
      </c>
      <c r="D12" s="11">
        <v>44474</v>
      </c>
      <c r="E12" s="11"/>
      <c r="F12" s="11"/>
      <c r="G12" s="1">
        <f t="shared" si="0"/>
        <v>2</v>
      </c>
      <c r="H12" s="10">
        <f t="shared" si="1"/>
        <v>1520</v>
      </c>
    </row>
    <row r="13" spans="1:8" x14ac:dyDescent="0.25">
      <c r="A13" s="15" t="s">
        <v>86</v>
      </c>
      <c r="B13" s="10">
        <v>1193.05</v>
      </c>
      <c r="C13" s="11">
        <v>44483</v>
      </c>
      <c r="D13" s="11">
        <v>44474</v>
      </c>
      <c r="E13" s="11"/>
      <c r="F13" s="11"/>
      <c r="G13" s="1">
        <f t="shared" si="0"/>
        <v>-9</v>
      </c>
      <c r="H13" s="10">
        <f t="shared" si="1"/>
        <v>-10737.449999999999</v>
      </c>
    </row>
    <row r="14" spans="1:8" x14ac:dyDescent="0.25">
      <c r="A14" s="15" t="s">
        <v>87</v>
      </c>
      <c r="B14" s="10">
        <v>1920</v>
      </c>
      <c r="C14" s="11">
        <v>44491</v>
      </c>
      <c r="D14" s="11">
        <v>44474</v>
      </c>
      <c r="E14" s="11"/>
      <c r="F14" s="11"/>
      <c r="G14" s="1">
        <f t="shared" si="0"/>
        <v>-17</v>
      </c>
      <c r="H14" s="10">
        <f t="shared" si="1"/>
        <v>-32640</v>
      </c>
    </row>
    <row r="15" spans="1:8" x14ac:dyDescent="0.25">
      <c r="A15" s="15" t="s">
        <v>88</v>
      </c>
      <c r="B15" s="10">
        <v>150</v>
      </c>
      <c r="C15" s="11">
        <v>44491</v>
      </c>
      <c r="D15" s="11">
        <v>44474</v>
      </c>
      <c r="E15" s="11"/>
      <c r="F15" s="11"/>
      <c r="G15" s="1">
        <f t="shared" si="0"/>
        <v>-17</v>
      </c>
      <c r="H15" s="10">
        <f t="shared" si="1"/>
        <v>-2550</v>
      </c>
    </row>
    <row r="16" spans="1:8" x14ac:dyDescent="0.25">
      <c r="A16" s="15" t="s">
        <v>89</v>
      </c>
      <c r="B16" s="10">
        <v>689.2</v>
      </c>
      <c r="C16" s="11">
        <v>44518</v>
      </c>
      <c r="D16" s="11">
        <v>44502</v>
      </c>
      <c r="E16" s="11"/>
      <c r="F16" s="11"/>
      <c r="G16" s="1">
        <f t="shared" si="0"/>
        <v>-16</v>
      </c>
      <c r="H16" s="10">
        <f t="shared" si="1"/>
        <v>-11027.2</v>
      </c>
    </row>
    <row r="17" spans="1:8" x14ac:dyDescent="0.25">
      <c r="A17" s="15" t="s">
        <v>90</v>
      </c>
      <c r="B17" s="10">
        <v>632</v>
      </c>
      <c r="C17" s="11">
        <v>44526</v>
      </c>
      <c r="D17" s="11">
        <v>44502</v>
      </c>
      <c r="E17" s="11"/>
      <c r="F17" s="11"/>
      <c r="G17" s="1">
        <f t="shared" si="0"/>
        <v>-24</v>
      </c>
      <c r="H17" s="10">
        <f t="shared" si="1"/>
        <v>-15168</v>
      </c>
    </row>
    <row r="18" spans="1:8" x14ac:dyDescent="0.25">
      <c r="A18" s="15" t="s">
        <v>91</v>
      </c>
      <c r="B18" s="10">
        <v>667.16</v>
      </c>
      <c r="C18" s="11">
        <v>44526</v>
      </c>
      <c r="D18" s="11">
        <v>44502</v>
      </c>
      <c r="E18" s="11"/>
      <c r="F18" s="11"/>
      <c r="G18" s="1">
        <f t="shared" si="0"/>
        <v>-24</v>
      </c>
      <c r="H18" s="10">
        <f t="shared" si="1"/>
        <v>-16011.84</v>
      </c>
    </row>
    <row r="19" spans="1:8" x14ac:dyDescent="0.25">
      <c r="A19" s="15" t="s">
        <v>92</v>
      </c>
      <c r="B19" s="10">
        <v>500</v>
      </c>
      <c r="C19" s="11">
        <v>44315</v>
      </c>
      <c r="D19" s="11">
        <v>44502</v>
      </c>
      <c r="E19" s="11"/>
      <c r="F19" s="11"/>
      <c r="G19" s="1">
        <f t="shared" si="0"/>
        <v>187</v>
      </c>
      <c r="H19" s="10">
        <f t="shared" si="1"/>
        <v>93500</v>
      </c>
    </row>
    <row r="20" spans="1:8" x14ac:dyDescent="0.25">
      <c r="A20" s="15" t="s">
        <v>93</v>
      </c>
      <c r="B20" s="10">
        <v>1000</v>
      </c>
      <c r="C20" s="11">
        <v>44315</v>
      </c>
      <c r="D20" s="11">
        <v>44502</v>
      </c>
      <c r="E20" s="11"/>
      <c r="F20" s="11"/>
      <c r="G20" s="1">
        <f t="shared" si="0"/>
        <v>187</v>
      </c>
      <c r="H20" s="10">
        <f t="shared" si="1"/>
        <v>187000</v>
      </c>
    </row>
    <row r="21" spans="1:8" x14ac:dyDescent="0.25">
      <c r="A21" s="15" t="s">
        <v>94</v>
      </c>
      <c r="B21" s="10">
        <v>200</v>
      </c>
      <c r="C21" s="11">
        <v>44526</v>
      </c>
      <c r="D21" s="11">
        <v>44502</v>
      </c>
      <c r="E21" s="11"/>
      <c r="F21" s="11"/>
      <c r="G21" s="1">
        <f t="shared" si="0"/>
        <v>-24</v>
      </c>
      <c r="H21" s="10">
        <f t="shared" si="1"/>
        <v>-4800</v>
      </c>
    </row>
    <row r="22" spans="1:8" x14ac:dyDescent="0.25">
      <c r="A22" s="15" t="s">
        <v>95</v>
      </c>
      <c r="B22" s="10">
        <v>100</v>
      </c>
      <c r="C22" s="11">
        <v>44526</v>
      </c>
      <c r="D22" s="11">
        <v>44502</v>
      </c>
      <c r="E22" s="11"/>
      <c r="F22" s="11"/>
      <c r="G22" s="1">
        <f t="shared" si="0"/>
        <v>-24</v>
      </c>
      <c r="H22" s="10">
        <f t="shared" si="1"/>
        <v>-2400</v>
      </c>
    </row>
    <row r="23" spans="1:8" x14ac:dyDescent="0.25">
      <c r="A23" s="15" t="s">
        <v>96</v>
      </c>
      <c r="B23" s="10">
        <v>297</v>
      </c>
      <c r="C23" s="11">
        <v>44515</v>
      </c>
      <c r="D23" s="11">
        <v>44502</v>
      </c>
      <c r="E23" s="11"/>
      <c r="F23" s="11"/>
      <c r="G23" s="1">
        <f t="shared" si="0"/>
        <v>-13</v>
      </c>
      <c r="H23" s="10">
        <f t="shared" si="1"/>
        <v>-3861</v>
      </c>
    </row>
    <row r="24" spans="1:8" x14ac:dyDescent="0.25">
      <c r="A24" s="15" t="s">
        <v>97</v>
      </c>
      <c r="B24" s="10">
        <v>1350</v>
      </c>
      <c r="C24" s="11">
        <v>44526</v>
      </c>
      <c r="D24" s="11">
        <v>44502</v>
      </c>
      <c r="E24" s="11"/>
      <c r="F24" s="11"/>
      <c r="G24" s="1">
        <f t="shared" si="0"/>
        <v>-24</v>
      </c>
      <c r="H24" s="10">
        <f t="shared" si="1"/>
        <v>-32400</v>
      </c>
    </row>
    <row r="25" spans="1:8" x14ac:dyDescent="0.25">
      <c r="A25" s="15" t="s">
        <v>98</v>
      </c>
      <c r="B25" s="10">
        <v>655.74</v>
      </c>
      <c r="C25" s="11">
        <v>44526</v>
      </c>
      <c r="D25" s="11">
        <v>44502</v>
      </c>
      <c r="E25" s="11"/>
      <c r="F25" s="11"/>
      <c r="G25" s="1">
        <f t="shared" si="0"/>
        <v>-24</v>
      </c>
      <c r="H25" s="10">
        <f t="shared" si="1"/>
        <v>-15737.76</v>
      </c>
    </row>
    <row r="26" spans="1:8" x14ac:dyDescent="0.25">
      <c r="A26" s="15" t="s">
        <v>99</v>
      </c>
      <c r="B26" s="10">
        <v>900</v>
      </c>
      <c r="C26" s="11">
        <v>44532</v>
      </c>
      <c r="D26" s="11">
        <v>44502</v>
      </c>
      <c r="E26" s="11"/>
      <c r="F26" s="11"/>
      <c r="G26" s="1">
        <f t="shared" si="0"/>
        <v>-30</v>
      </c>
      <c r="H26" s="10">
        <f t="shared" si="1"/>
        <v>-27000</v>
      </c>
    </row>
    <row r="27" spans="1:8" x14ac:dyDescent="0.25">
      <c r="A27" s="15" t="s">
        <v>100</v>
      </c>
      <c r="B27" s="10">
        <v>819.67</v>
      </c>
      <c r="C27" s="11">
        <v>44532</v>
      </c>
      <c r="D27" s="11">
        <v>44502</v>
      </c>
      <c r="E27" s="11"/>
      <c r="F27" s="11"/>
      <c r="G27" s="1">
        <f t="shared" si="0"/>
        <v>-30</v>
      </c>
      <c r="H27" s="10">
        <f t="shared" si="1"/>
        <v>-24590.1</v>
      </c>
    </row>
    <row r="28" spans="1:8" x14ac:dyDescent="0.25">
      <c r="A28" s="15" t="s">
        <v>101</v>
      </c>
      <c r="B28" s="10">
        <v>1092.6400000000001</v>
      </c>
      <c r="C28" s="11">
        <v>44511</v>
      </c>
      <c r="D28" s="11">
        <v>44504</v>
      </c>
      <c r="E28" s="11"/>
      <c r="F28" s="11"/>
      <c r="G28" s="1">
        <f t="shared" si="0"/>
        <v>-7</v>
      </c>
      <c r="H28" s="10">
        <f t="shared" si="1"/>
        <v>-7648.4800000000005</v>
      </c>
    </row>
    <row r="29" spans="1:8" x14ac:dyDescent="0.25">
      <c r="A29" s="15" t="s">
        <v>101</v>
      </c>
      <c r="B29" s="10">
        <v>308.18</v>
      </c>
      <c r="C29" s="11">
        <v>44511</v>
      </c>
      <c r="D29" s="11">
        <v>44504</v>
      </c>
      <c r="E29" s="11"/>
      <c r="F29" s="11"/>
      <c r="G29" s="1">
        <f t="shared" si="0"/>
        <v>-7</v>
      </c>
      <c r="H29" s="10">
        <f t="shared" si="1"/>
        <v>-2157.2600000000002</v>
      </c>
    </row>
    <row r="30" spans="1:8" x14ac:dyDescent="0.25">
      <c r="A30" s="15" t="s">
        <v>102</v>
      </c>
      <c r="B30" s="10">
        <v>2340</v>
      </c>
      <c r="C30" s="11">
        <v>44515</v>
      </c>
      <c r="D30" s="11">
        <v>44504</v>
      </c>
      <c r="E30" s="11"/>
      <c r="F30" s="11"/>
      <c r="G30" s="1">
        <f t="shared" si="0"/>
        <v>-11</v>
      </c>
      <c r="H30" s="10">
        <f t="shared" si="1"/>
        <v>-25740</v>
      </c>
    </row>
    <row r="31" spans="1:8" x14ac:dyDescent="0.25">
      <c r="A31" s="15" t="s">
        <v>102</v>
      </c>
      <c r="B31" s="10">
        <v>660</v>
      </c>
      <c r="C31" s="11">
        <v>44515</v>
      </c>
      <c r="D31" s="11">
        <v>44504</v>
      </c>
      <c r="E31" s="11"/>
      <c r="F31" s="11"/>
      <c r="G31" s="1">
        <f t="shared" si="0"/>
        <v>-11</v>
      </c>
      <c r="H31" s="10">
        <f t="shared" si="1"/>
        <v>-7260</v>
      </c>
    </row>
    <row r="32" spans="1:8" x14ac:dyDescent="0.25">
      <c r="A32" s="15" t="s">
        <v>103</v>
      </c>
      <c r="B32" s="10">
        <v>5350.51</v>
      </c>
      <c r="C32" s="11">
        <v>44511</v>
      </c>
      <c r="D32" s="11">
        <v>44504</v>
      </c>
      <c r="E32" s="11"/>
      <c r="F32" s="11"/>
      <c r="G32" s="1">
        <f t="shared" si="0"/>
        <v>-7</v>
      </c>
      <c r="H32" s="10">
        <f t="shared" si="1"/>
        <v>-37453.57</v>
      </c>
    </row>
    <row r="33" spans="1:8" x14ac:dyDescent="0.25">
      <c r="A33" s="15" t="s">
        <v>103</v>
      </c>
      <c r="B33" s="10">
        <v>1509.12</v>
      </c>
      <c r="C33" s="11">
        <v>44511</v>
      </c>
      <c r="D33" s="11">
        <v>44504</v>
      </c>
      <c r="E33" s="11"/>
      <c r="F33" s="11"/>
      <c r="G33" s="1">
        <f t="shared" si="0"/>
        <v>-7</v>
      </c>
      <c r="H33" s="10">
        <f t="shared" si="1"/>
        <v>-10563.84</v>
      </c>
    </row>
    <row r="34" spans="1:8" x14ac:dyDescent="0.25">
      <c r="A34" s="15" t="s">
        <v>104</v>
      </c>
      <c r="B34" s="10">
        <v>124</v>
      </c>
      <c r="C34" s="11">
        <v>44536</v>
      </c>
      <c r="D34" s="11">
        <v>44525</v>
      </c>
      <c r="E34" s="11"/>
      <c r="F34" s="11"/>
      <c r="G34" s="1">
        <f t="shared" si="0"/>
        <v>-11</v>
      </c>
      <c r="H34" s="10">
        <f t="shared" si="1"/>
        <v>-1364</v>
      </c>
    </row>
    <row r="35" spans="1:8" x14ac:dyDescent="0.25">
      <c r="A35" s="15" t="s">
        <v>105</v>
      </c>
      <c r="B35" s="10">
        <v>200</v>
      </c>
      <c r="C35" s="11">
        <v>44538</v>
      </c>
      <c r="D35" s="11">
        <v>44525</v>
      </c>
      <c r="E35" s="11"/>
      <c r="F35" s="11"/>
      <c r="G35" s="1">
        <f t="shared" si="0"/>
        <v>-13</v>
      </c>
      <c r="H35" s="10">
        <f t="shared" si="1"/>
        <v>-2600</v>
      </c>
    </row>
    <row r="36" spans="1:8" x14ac:dyDescent="0.25">
      <c r="A36" s="15" t="s">
        <v>106</v>
      </c>
      <c r="B36" s="10">
        <v>200</v>
      </c>
      <c r="C36" s="11">
        <v>44538</v>
      </c>
      <c r="D36" s="11">
        <v>44525</v>
      </c>
      <c r="E36" s="11"/>
      <c r="F36" s="11"/>
      <c r="G36" s="1">
        <f t="shared" si="0"/>
        <v>-13</v>
      </c>
      <c r="H36" s="10">
        <f t="shared" si="1"/>
        <v>-2600</v>
      </c>
    </row>
    <row r="37" spans="1:8" x14ac:dyDescent="0.25">
      <c r="A37" s="15" t="s">
        <v>107</v>
      </c>
      <c r="B37" s="10">
        <v>125.06</v>
      </c>
      <c r="C37" s="11">
        <v>44541</v>
      </c>
      <c r="D37" s="11">
        <v>44525</v>
      </c>
      <c r="E37" s="11"/>
      <c r="F37" s="11"/>
      <c r="G37" s="1">
        <f t="shared" si="0"/>
        <v>-16</v>
      </c>
      <c r="H37" s="10">
        <f t="shared" si="1"/>
        <v>-2000.96</v>
      </c>
    </row>
    <row r="38" spans="1:8" x14ac:dyDescent="0.25">
      <c r="A38" s="15" t="s">
        <v>108</v>
      </c>
      <c r="B38" s="10">
        <v>591</v>
      </c>
      <c r="C38" s="11">
        <v>44548</v>
      </c>
      <c r="D38" s="11">
        <v>44525</v>
      </c>
      <c r="E38" s="11"/>
      <c r="F38" s="11"/>
      <c r="G38" s="1">
        <f t="shared" si="0"/>
        <v>-23</v>
      </c>
      <c r="H38" s="10">
        <f t="shared" si="1"/>
        <v>-13593</v>
      </c>
    </row>
    <row r="39" spans="1:8" x14ac:dyDescent="0.25">
      <c r="A39" s="15" t="s">
        <v>109</v>
      </c>
      <c r="B39" s="10">
        <v>206</v>
      </c>
      <c r="C39" s="11">
        <v>44548</v>
      </c>
      <c r="D39" s="11">
        <v>44525</v>
      </c>
      <c r="E39" s="11"/>
      <c r="F39" s="11"/>
      <c r="G39" s="1">
        <f t="shared" si="0"/>
        <v>-23</v>
      </c>
      <c r="H39" s="10">
        <f t="shared" si="1"/>
        <v>-4738</v>
      </c>
    </row>
    <row r="40" spans="1:8" x14ac:dyDescent="0.25">
      <c r="A40" s="15" t="s">
        <v>110</v>
      </c>
      <c r="B40" s="10">
        <v>557</v>
      </c>
      <c r="C40" s="11">
        <v>44554</v>
      </c>
      <c r="D40" s="11">
        <v>44525</v>
      </c>
      <c r="E40" s="11"/>
      <c r="F40" s="11"/>
      <c r="G40" s="1">
        <f t="shared" si="0"/>
        <v>-29</v>
      </c>
      <c r="H40" s="10">
        <f t="shared" si="1"/>
        <v>-16153</v>
      </c>
    </row>
    <row r="41" spans="1:8" x14ac:dyDescent="0.25">
      <c r="A41" s="15" t="s">
        <v>111</v>
      </c>
      <c r="B41" s="10">
        <v>182</v>
      </c>
      <c r="C41" s="11">
        <v>44554</v>
      </c>
      <c r="D41" s="11">
        <v>44525</v>
      </c>
      <c r="E41" s="11"/>
      <c r="F41" s="11"/>
      <c r="G41" s="1">
        <f t="shared" si="0"/>
        <v>-29</v>
      </c>
      <c r="H41" s="10">
        <f t="shared" si="1"/>
        <v>-5278</v>
      </c>
    </row>
    <row r="42" spans="1:8" x14ac:dyDescent="0.25">
      <c r="A42" s="15" t="s">
        <v>112</v>
      </c>
      <c r="B42" s="10">
        <v>3096.52</v>
      </c>
      <c r="C42" s="11">
        <v>44508</v>
      </c>
      <c r="D42" s="11">
        <v>44530</v>
      </c>
      <c r="E42" s="11"/>
      <c r="F42" s="11"/>
      <c r="G42" s="1">
        <f t="shared" si="0"/>
        <v>22</v>
      </c>
      <c r="H42" s="10">
        <f t="shared" si="1"/>
        <v>68123.44</v>
      </c>
    </row>
    <row r="43" spans="1:8" x14ac:dyDescent="0.25">
      <c r="A43" s="15" t="s">
        <v>113</v>
      </c>
      <c r="B43" s="10">
        <v>1200.3</v>
      </c>
      <c r="C43" s="11">
        <v>44548</v>
      </c>
      <c r="D43" s="11">
        <v>44530</v>
      </c>
      <c r="E43" s="11"/>
      <c r="F43" s="11"/>
      <c r="G43" s="1">
        <f t="shared" si="0"/>
        <v>-18</v>
      </c>
      <c r="H43" s="10">
        <f t="shared" si="1"/>
        <v>-21605.399999999998</v>
      </c>
    </row>
    <row r="44" spans="1:8" x14ac:dyDescent="0.25">
      <c r="A44" s="15" t="s">
        <v>114</v>
      </c>
      <c r="B44" s="10">
        <v>1469</v>
      </c>
      <c r="C44" s="11">
        <v>44554</v>
      </c>
      <c r="D44" s="11">
        <v>44530</v>
      </c>
      <c r="E44" s="11"/>
      <c r="F44" s="11"/>
      <c r="G44" s="1">
        <f t="shared" si="0"/>
        <v>-24</v>
      </c>
      <c r="H44" s="10">
        <f t="shared" si="1"/>
        <v>-35256</v>
      </c>
    </row>
    <row r="45" spans="1:8" x14ac:dyDescent="0.25">
      <c r="A45" s="15" t="s">
        <v>115</v>
      </c>
      <c r="B45" s="10">
        <v>449.98</v>
      </c>
      <c r="C45" s="11">
        <v>44554</v>
      </c>
      <c r="D45" s="11">
        <v>44530</v>
      </c>
      <c r="E45" s="11"/>
      <c r="F45" s="11"/>
      <c r="G45" s="1">
        <f t="shared" si="0"/>
        <v>-24</v>
      </c>
      <c r="H45" s="10">
        <f t="shared" si="1"/>
        <v>-10799.52</v>
      </c>
    </row>
    <row r="46" spans="1:8" x14ac:dyDescent="0.25">
      <c r="A46" s="15" t="s">
        <v>116</v>
      </c>
      <c r="B46" s="10">
        <v>220.49</v>
      </c>
      <c r="C46" s="11">
        <v>44554</v>
      </c>
      <c r="D46" s="11">
        <v>44530</v>
      </c>
      <c r="E46" s="11"/>
      <c r="F46" s="11"/>
      <c r="G46" s="1">
        <f t="shared" si="0"/>
        <v>-24</v>
      </c>
      <c r="H46" s="10">
        <f t="shared" si="1"/>
        <v>-5291.76</v>
      </c>
    </row>
    <row r="47" spans="1:8" x14ac:dyDescent="0.25">
      <c r="A47" s="15" t="s">
        <v>117</v>
      </c>
      <c r="B47" s="10">
        <v>3132</v>
      </c>
      <c r="C47" s="11">
        <v>44555</v>
      </c>
      <c r="D47" s="11">
        <v>44530</v>
      </c>
      <c r="E47" s="11"/>
      <c r="F47" s="11"/>
      <c r="G47" s="1">
        <f t="shared" si="0"/>
        <v>-25</v>
      </c>
      <c r="H47" s="10">
        <f t="shared" si="1"/>
        <v>-78300</v>
      </c>
    </row>
    <row r="48" spans="1:8" x14ac:dyDescent="0.25">
      <c r="A48" s="15" t="s">
        <v>118</v>
      </c>
      <c r="B48" s="10">
        <v>689.2</v>
      </c>
      <c r="C48" s="11">
        <v>44576</v>
      </c>
      <c r="D48" s="11">
        <v>44546</v>
      </c>
      <c r="E48" s="11"/>
      <c r="F48" s="11"/>
      <c r="G48" s="1">
        <f t="shared" si="0"/>
        <v>-30</v>
      </c>
      <c r="H48" s="10">
        <f t="shared" si="1"/>
        <v>-20676</v>
      </c>
    </row>
    <row r="49" spans="1:8" x14ac:dyDescent="0.25">
      <c r="A49" s="15" t="s">
        <v>119</v>
      </c>
      <c r="B49" s="10">
        <v>960</v>
      </c>
      <c r="C49" s="11">
        <v>44536</v>
      </c>
      <c r="D49" s="11">
        <v>44546</v>
      </c>
      <c r="E49" s="11"/>
      <c r="F49" s="11"/>
      <c r="G49" s="1">
        <f t="shared" si="0"/>
        <v>10</v>
      </c>
      <c r="H49" s="10">
        <f t="shared" si="1"/>
        <v>9600</v>
      </c>
    </row>
    <row r="50" spans="1:8" x14ac:dyDescent="0.25">
      <c r="A50" s="15" t="s">
        <v>120</v>
      </c>
      <c r="B50" s="10">
        <v>648.6</v>
      </c>
      <c r="C50" s="11">
        <v>44573</v>
      </c>
      <c r="D50" s="11">
        <v>44546</v>
      </c>
      <c r="E50" s="11"/>
      <c r="F50" s="11"/>
      <c r="G50" s="1">
        <f t="shared" si="0"/>
        <v>-27</v>
      </c>
      <c r="H50" s="10">
        <f t="shared" si="1"/>
        <v>-17512.2</v>
      </c>
    </row>
    <row r="51" spans="1:8" x14ac:dyDescent="0.25">
      <c r="A51" s="15" t="s">
        <v>121</v>
      </c>
      <c r="B51" s="10">
        <v>1350</v>
      </c>
      <c r="C51" s="11">
        <v>44566</v>
      </c>
      <c r="D51" s="11">
        <v>44546</v>
      </c>
      <c r="E51" s="11"/>
      <c r="F51" s="11"/>
      <c r="G51" s="1">
        <f t="shared" si="0"/>
        <v>-20</v>
      </c>
      <c r="H51" s="10">
        <f t="shared" si="1"/>
        <v>-27000</v>
      </c>
    </row>
    <row r="52" spans="1:8" x14ac:dyDescent="0.25">
      <c r="A52" s="15" t="s">
        <v>122</v>
      </c>
      <c r="B52" s="10">
        <v>8421.2999999999993</v>
      </c>
      <c r="C52" s="11">
        <v>44441</v>
      </c>
      <c r="D52" s="11">
        <v>44547</v>
      </c>
      <c r="E52" s="11"/>
      <c r="F52" s="11"/>
      <c r="G52" s="1">
        <f t="shared" si="0"/>
        <v>106</v>
      </c>
      <c r="H52" s="10">
        <f t="shared" si="1"/>
        <v>892657.79999999993</v>
      </c>
    </row>
    <row r="53" spans="1:8" x14ac:dyDescent="0.25">
      <c r="A53" s="15" t="s">
        <v>122</v>
      </c>
      <c r="B53" s="10">
        <v>2375.2399999999998</v>
      </c>
      <c r="C53" s="11">
        <v>44441</v>
      </c>
      <c r="D53" s="11">
        <v>44547</v>
      </c>
      <c r="E53" s="11"/>
      <c r="F53" s="11"/>
      <c r="G53" s="1">
        <f t="shared" si="0"/>
        <v>106</v>
      </c>
      <c r="H53" s="10">
        <f t="shared" si="1"/>
        <v>251775.43999999997</v>
      </c>
    </row>
    <row r="54" spans="1:8" x14ac:dyDescent="0.25">
      <c r="A54" s="15" t="s">
        <v>123</v>
      </c>
      <c r="B54" s="10">
        <v>3854.09</v>
      </c>
      <c r="C54" s="11">
        <v>44477</v>
      </c>
      <c r="D54" s="11">
        <v>44547</v>
      </c>
      <c r="E54" s="11"/>
      <c r="F54" s="11"/>
      <c r="G54" s="1">
        <f t="shared" si="0"/>
        <v>70</v>
      </c>
      <c r="H54" s="10">
        <f t="shared" si="1"/>
        <v>269786.3</v>
      </c>
    </row>
    <row r="55" spans="1:8" x14ac:dyDescent="0.25">
      <c r="A55" s="15" t="s">
        <v>123</v>
      </c>
      <c r="B55" s="10">
        <v>1087.06</v>
      </c>
      <c r="C55" s="11">
        <v>44477</v>
      </c>
      <c r="D55" s="11">
        <v>44547</v>
      </c>
      <c r="E55" s="11"/>
      <c r="F55" s="11"/>
      <c r="G55" s="1">
        <f t="shared" si="0"/>
        <v>70</v>
      </c>
      <c r="H55" s="10">
        <f t="shared" si="1"/>
        <v>76094.2</v>
      </c>
    </row>
    <row r="56" spans="1:8" x14ac:dyDescent="0.25">
      <c r="A56" s="15" t="s">
        <v>124</v>
      </c>
      <c r="B56" s="10">
        <v>1237.17</v>
      </c>
      <c r="C56" s="11">
        <v>44577</v>
      </c>
      <c r="D56" s="11">
        <v>44547</v>
      </c>
      <c r="E56" s="11"/>
      <c r="F56" s="11"/>
      <c r="G56" s="1">
        <f t="shared" si="0"/>
        <v>-30</v>
      </c>
      <c r="H56" s="10">
        <f t="shared" si="1"/>
        <v>-37115.100000000006</v>
      </c>
    </row>
    <row r="57" spans="1:8" x14ac:dyDescent="0.25">
      <c r="A57" s="15" t="s">
        <v>124</v>
      </c>
      <c r="B57" s="10">
        <v>348.94</v>
      </c>
      <c r="C57" s="11">
        <v>44577</v>
      </c>
      <c r="D57" s="11">
        <v>44547</v>
      </c>
      <c r="E57" s="11"/>
      <c r="F57" s="11"/>
      <c r="G57" s="1">
        <f t="shared" si="0"/>
        <v>-30</v>
      </c>
      <c r="H57" s="10">
        <f t="shared" si="1"/>
        <v>-10468.200000000001</v>
      </c>
    </row>
    <row r="58" spans="1:8" x14ac:dyDescent="0.25">
      <c r="A58" s="15" t="s">
        <v>125</v>
      </c>
      <c r="B58" s="10">
        <v>14227.2</v>
      </c>
      <c r="C58" s="11">
        <v>44580</v>
      </c>
      <c r="D58" s="11">
        <v>44560</v>
      </c>
      <c r="E58" s="11"/>
      <c r="F58" s="11"/>
      <c r="G58" s="1">
        <f t="shared" si="0"/>
        <v>-20</v>
      </c>
      <c r="H58" s="10">
        <f t="shared" si="1"/>
        <v>-284544</v>
      </c>
    </row>
    <row r="59" spans="1:8" x14ac:dyDescent="0.25">
      <c r="A59" s="15" t="s">
        <v>125</v>
      </c>
      <c r="B59" s="10">
        <v>4012.8</v>
      </c>
      <c r="C59" s="11">
        <v>44580</v>
      </c>
      <c r="D59" s="11">
        <v>44560</v>
      </c>
      <c r="E59" s="11"/>
      <c r="F59" s="11"/>
      <c r="G59" s="1">
        <f t="shared" si="0"/>
        <v>-20</v>
      </c>
      <c r="H59" s="10">
        <f t="shared" si="1"/>
        <v>-80256</v>
      </c>
    </row>
    <row r="60" spans="1:8" x14ac:dyDescent="0.25">
      <c r="A60" s="15" t="s">
        <v>126</v>
      </c>
      <c r="B60" s="10">
        <v>1066.5</v>
      </c>
      <c r="C60" s="11">
        <v>44578</v>
      </c>
      <c r="D60" s="11">
        <v>44560</v>
      </c>
      <c r="E60" s="11"/>
      <c r="F60" s="11"/>
      <c r="G60" s="1">
        <f t="shared" si="0"/>
        <v>-18</v>
      </c>
      <c r="H60" s="10">
        <f t="shared" si="1"/>
        <v>-19197</v>
      </c>
    </row>
    <row r="61" spans="1:8" x14ac:dyDescent="0.25">
      <c r="A61" s="15" t="s">
        <v>127</v>
      </c>
      <c r="B61" s="10">
        <v>25.58</v>
      </c>
      <c r="C61" s="11">
        <v>44583</v>
      </c>
      <c r="D61" s="11">
        <v>44553</v>
      </c>
      <c r="E61" s="11"/>
      <c r="F61" s="11"/>
      <c r="G61" s="1">
        <f t="shared" si="0"/>
        <v>-30</v>
      </c>
      <c r="H61" s="10">
        <f t="shared" si="1"/>
        <v>-767.4</v>
      </c>
    </row>
    <row r="62" spans="1:8" x14ac:dyDescent="0.25">
      <c r="A62" s="15" t="s">
        <v>127</v>
      </c>
      <c r="B62" s="10">
        <v>7.21</v>
      </c>
      <c r="C62" s="11">
        <v>44583</v>
      </c>
      <c r="D62" s="11">
        <v>44553</v>
      </c>
      <c r="E62" s="11"/>
      <c r="F62" s="11"/>
      <c r="G62" s="1">
        <f t="shared" si="0"/>
        <v>-30</v>
      </c>
      <c r="H62" s="10">
        <f t="shared" si="1"/>
        <v>-216.3</v>
      </c>
    </row>
    <row r="63" spans="1:8" x14ac:dyDescent="0.25">
      <c r="A63" s="15" t="s">
        <v>128</v>
      </c>
      <c r="B63" s="10">
        <v>261.45999999999998</v>
      </c>
      <c r="C63" s="11">
        <v>44578</v>
      </c>
      <c r="D63" s="11">
        <v>44553</v>
      </c>
      <c r="E63" s="11"/>
      <c r="F63" s="11"/>
      <c r="G63" s="1">
        <f t="shared" si="0"/>
        <v>-25</v>
      </c>
      <c r="H63" s="10">
        <f t="shared" si="1"/>
        <v>-6536.4999999999991</v>
      </c>
    </row>
    <row r="64" spans="1:8" x14ac:dyDescent="0.25">
      <c r="A64" s="15" t="s">
        <v>128</v>
      </c>
      <c r="B64" s="10">
        <v>73.739999999999995</v>
      </c>
      <c r="C64" s="11">
        <v>44578</v>
      </c>
      <c r="D64" s="11">
        <v>44553</v>
      </c>
      <c r="E64" s="11"/>
      <c r="F64" s="11"/>
      <c r="G64" s="1">
        <f t="shared" si="0"/>
        <v>-25</v>
      </c>
      <c r="H64" s="10">
        <f t="shared" si="1"/>
        <v>-1843.4999999999998</v>
      </c>
    </row>
    <row r="65" spans="1:8" x14ac:dyDescent="0.25">
      <c r="A65" s="15" t="s">
        <v>129</v>
      </c>
      <c r="B65" s="10">
        <v>136.27000000000001</v>
      </c>
      <c r="C65" s="11">
        <v>44578</v>
      </c>
      <c r="D65" s="11">
        <v>44553</v>
      </c>
      <c r="E65" s="11"/>
      <c r="F65" s="11"/>
      <c r="G65" s="1">
        <f t="shared" si="0"/>
        <v>-25</v>
      </c>
      <c r="H65" s="10">
        <f t="shared" si="1"/>
        <v>-3406.7500000000005</v>
      </c>
    </row>
    <row r="66" spans="1:8" x14ac:dyDescent="0.25">
      <c r="A66" s="15" t="s">
        <v>129</v>
      </c>
      <c r="B66" s="10">
        <v>38.43</v>
      </c>
      <c r="C66" s="11">
        <v>44578</v>
      </c>
      <c r="D66" s="11">
        <v>44553</v>
      </c>
      <c r="E66" s="11"/>
      <c r="F66" s="11"/>
      <c r="G66" s="1">
        <f t="shared" si="0"/>
        <v>-25</v>
      </c>
      <c r="H66" s="10">
        <f t="shared" si="1"/>
        <v>-960.75</v>
      </c>
    </row>
    <row r="67" spans="1:8" x14ac:dyDescent="0.25">
      <c r="A67" s="15" t="s">
        <v>130</v>
      </c>
      <c r="B67" s="10">
        <v>343.2</v>
      </c>
      <c r="C67" s="11">
        <v>44578</v>
      </c>
      <c r="D67" s="11">
        <v>44553</v>
      </c>
      <c r="E67" s="11"/>
      <c r="F67" s="11"/>
      <c r="G67" s="1">
        <f t="shared" si="0"/>
        <v>-25</v>
      </c>
      <c r="H67" s="10">
        <f t="shared" si="1"/>
        <v>-8580</v>
      </c>
    </row>
    <row r="68" spans="1:8" x14ac:dyDescent="0.25">
      <c r="A68" s="15" t="s">
        <v>130</v>
      </c>
      <c r="B68" s="10">
        <v>96.8</v>
      </c>
      <c r="C68" s="11">
        <v>44578</v>
      </c>
      <c r="D68" s="11">
        <v>44553</v>
      </c>
      <c r="E68" s="11"/>
      <c r="F68" s="11"/>
      <c r="G68" s="1">
        <f t="shared" si="0"/>
        <v>-25</v>
      </c>
      <c r="H68" s="10">
        <f t="shared" si="1"/>
        <v>-2420</v>
      </c>
    </row>
    <row r="69" spans="1:8" x14ac:dyDescent="0.25">
      <c r="A69" s="15" t="s">
        <v>131</v>
      </c>
      <c r="B69" s="10">
        <v>4160.6000000000004</v>
      </c>
      <c r="C69" s="11">
        <v>44541</v>
      </c>
      <c r="D69" s="11">
        <v>44553</v>
      </c>
      <c r="E69" s="11"/>
      <c r="F69" s="11"/>
      <c r="G69" s="1">
        <f t="shared" ref="G69:G132" si="2">D69-C69-(F69-E69)</f>
        <v>12</v>
      </c>
      <c r="H69" s="10">
        <f t="shared" ref="H69:H132" si="3">B69*G69</f>
        <v>49927.200000000004</v>
      </c>
    </row>
    <row r="70" spans="1:8" x14ac:dyDescent="0.25">
      <c r="A70" s="15" t="s">
        <v>131</v>
      </c>
      <c r="B70" s="10">
        <v>1173.5</v>
      </c>
      <c r="C70" s="11">
        <v>44541</v>
      </c>
      <c r="D70" s="11">
        <v>44553</v>
      </c>
      <c r="E70" s="11"/>
      <c r="F70" s="11"/>
      <c r="G70" s="1">
        <f t="shared" si="2"/>
        <v>12</v>
      </c>
      <c r="H70" s="10">
        <f t="shared" si="3"/>
        <v>14082</v>
      </c>
    </row>
    <row r="71" spans="1:8" x14ac:dyDescent="0.25">
      <c r="A71" s="15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25">
      <c r="A72" s="15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25">
      <c r="A73" s="15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25">
      <c r="A74" s="15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25">
      <c r="A75" s="15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25">
      <c r="A76" s="15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25">
      <c r="A77" s="15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25">
      <c r="A78" s="15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25">
      <c r="A79" s="15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25">
      <c r="A80" s="15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25">
      <c r="A81" s="15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25">
      <c r="A82" s="15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25">
      <c r="A83" s="15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25">
      <c r="A84" s="15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25">
      <c r="A85" s="15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25">
      <c r="A86" s="15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25">
      <c r="A87" s="15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25">
      <c r="A88" s="15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25">
      <c r="A89" s="15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25">
      <c r="A90" s="15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25">
      <c r="A91" s="15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25">
      <c r="A92" s="15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25">
      <c r="A93" s="15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25">
      <c r="A94" s="15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25">
      <c r="A95" s="15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25">
      <c r="A96" s="15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25">
      <c r="A97" s="15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25">
      <c r="A98" s="15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25">
      <c r="A99" s="15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25">
      <c r="A100" s="15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25">
      <c r="A101" s="15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25">
      <c r="A102" s="15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25">
      <c r="A103" s="15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25">
      <c r="A104" s="15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25">
      <c r="A105" s="15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25">
      <c r="A106" s="15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25">
      <c r="A107" s="15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25">
      <c r="A108" s="15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25">
      <c r="A109" s="15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25">
      <c r="A110" s="15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25">
      <c r="A111" s="15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25">
      <c r="A112" s="15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25">
      <c r="A113" s="15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25">
      <c r="A114" s="15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25">
      <c r="A115" s="15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25">
      <c r="A116" s="15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25">
      <c r="A117" s="15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25">
      <c r="A118" s="15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25">
      <c r="A119" s="15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25">
      <c r="A120" s="15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25">
      <c r="A121" s="15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25">
      <c r="A122" s="15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25">
      <c r="A123" s="15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25">
      <c r="A124" s="15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25">
      <c r="A125" s="15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25">
      <c r="A126" s="15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25">
      <c r="A127" s="15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25">
      <c r="A128" s="15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25">
      <c r="A129" s="15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25">
      <c r="A130" s="15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25">
      <c r="A131" s="15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25">
      <c r="A132" s="15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25">
      <c r="A133" s="15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25">
      <c r="A134" s="15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25">
      <c r="A135" s="15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25">
      <c r="A136" s="15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25">
      <c r="A137" s="15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25">
      <c r="A138" s="15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25">
      <c r="A139" s="15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25">
      <c r="A140" s="15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25">
      <c r="A141" s="15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25">
      <c r="A142" s="15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25">
      <c r="A143" s="15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25">
      <c r="A144" s="15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25">
      <c r="A145" s="15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25">
      <c r="A146" s="15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25">
      <c r="A147" s="15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25">
      <c r="A148" s="15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25">
      <c r="A149" s="15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25">
      <c r="A150" s="15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25">
      <c r="A151" s="15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25">
      <c r="A152" s="15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25">
      <c r="A153" s="15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25">
      <c r="A154" s="15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25">
      <c r="A155" s="15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25">
      <c r="A156" s="15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25">
      <c r="A157" s="15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25">
      <c r="A158" s="15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25">
      <c r="A159" s="15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25">
      <c r="A160" s="15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25">
      <c r="A161" s="15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25">
      <c r="A162" s="15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25">
      <c r="A163" s="15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25">
      <c r="A164" s="15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25">
      <c r="A165" s="15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25">
      <c r="A166" s="15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25">
      <c r="A167" s="15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25">
      <c r="A168" s="15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25">
      <c r="A169" s="15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25">
      <c r="A170" s="15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25">
      <c r="A171" s="15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25">
      <c r="A172" s="15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25">
      <c r="A173" s="15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25">
      <c r="A174" s="15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25">
      <c r="A175" s="15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25">
      <c r="A176" s="15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25">
      <c r="A177" s="15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25">
      <c r="A178" s="15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25">
      <c r="A179" s="15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25">
      <c r="A180" s="15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25">
      <c r="A181" s="15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25">
      <c r="A182" s="15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25">
      <c r="A183" s="15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25">
      <c r="A184" s="15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25">
      <c r="A185" s="15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25">
      <c r="A186" s="15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25">
      <c r="A187" s="15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25">
      <c r="A188" s="15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25">
      <c r="A189" s="15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25">
      <c r="A190" s="15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25">
      <c r="A191" s="15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25">
      <c r="A192" s="15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25">
      <c r="A193" s="15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25">
      <c r="A194" s="15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25">
      <c r="A195" s="15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25">
      <c r="A196" s="15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25">
      <c r="A197" s="15"/>
      <c r="B197" s="10"/>
      <c r="C197" s="11"/>
      <c r="D197" s="11"/>
      <c r="E197" s="11"/>
      <c r="F197" s="11"/>
      <c r="G197" s="1">
        <f t="shared" ref="G197:G203" si="6">D197-C197-(F197-E197)</f>
        <v>0</v>
      </c>
      <c r="H197" s="10">
        <f t="shared" ref="H197:H203" si="7">B197*G197</f>
        <v>0</v>
      </c>
    </row>
    <row r="198" spans="1:8" x14ac:dyDescent="0.25">
      <c r="A198" s="15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25">
      <c r="A199" s="15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25">
      <c r="A200" s="15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25">
      <c r="A201" s="15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25">
      <c r="A202" s="15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25">
      <c r="A203" s="15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2022-04-09T09:58:09Z</dcterms:modified>
</cp:coreProperties>
</file>